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C:\Users\Ana\Desktop\PLANOVI\PLANOVI 2024\"/>
    </mc:Choice>
  </mc:AlternateContent>
  <xr:revisionPtr revIDLastSave="0" documentId="13_ncr:1_{730B95A3-2E69-4A7D-9D01-3759336B0AE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39" i="1" l="1"/>
  <c r="I484" i="1"/>
  <c r="I483" i="1"/>
  <c r="I491" i="1"/>
  <c r="I492" i="1"/>
  <c r="I493" i="1"/>
  <c r="I494" i="1"/>
  <c r="I490" i="1"/>
  <c r="I461" i="1"/>
  <c r="I403" i="1"/>
  <c r="I338" i="1"/>
  <c r="I337" i="1"/>
  <c r="I309" i="1"/>
  <c r="I281" i="1"/>
  <c r="I495" i="1" l="1"/>
  <c r="I485" i="1"/>
  <c r="I540" i="1"/>
  <c r="I541" i="1" s="1"/>
  <c r="I467" i="1" l="1"/>
  <c r="I468" i="1"/>
  <c r="I469" i="1"/>
  <c r="I470" i="1"/>
  <c r="I471" i="1"/>
  <c r="I472" i="1"/>
  <c r="I473" i="1"/>
  <c r="I474" i="1"/>
  <c r="I475" i="1"/>
  <c r="I476" i="1"/>
  <c r="I477" i="1"/>
  <c r="I478" i="1"/>
  <c r="I466" i="1"/>
  <c r="I454" i="1"/>
  <c r="I455" i="1"/>
  <c r="I456" i="1"/>
  <c r="I457" i="1"/>
  <c r="I458" i="1"/>
  <c r="I459" i="1"/>
  <c r="I460" i="1"/>
  <c r="I453" i="1"/>
  <c r="I448" i="1"/>
  <c r="I449" i="1" s="1"/>
  <c r="I439" i="1"/>
  <c r="I440" i="1"/>
  <c r="I441" i="1"/>
  <c r="I442" i="1"/>
  <c r="I443" i="1"/>
  <c r="I438" i="1"/>
  <c r="I433" i="1"/>
  <c r="I432" i="1"/>
  <c r="I427" i="1"/>
  <c r="I426" i="1"/>
  <c r="I421" i="1"/>
  <c r="I420" i="1"/>
  <c r="I415" i="1"/>
  <c r="I416" i="1" s="1"/>
  <c r="I410" i="1"/>
  <c r="I409" i="1"/>
  <c r="I400" i="1"/>
  <c r="I401" i="1"/>
  <c r="I402" i="1"/>
  <c r="I404" i="1"/>
  <c r="I399" i="1"/>
  <c r="I392" i="1"/>
  <c r="I393" i="1" s="1"/>
  <c r="I387" i="1"/>
  <c r="I388" i="1" s="1"/>
  <c r="I382" i="1"/>
  <c r="I383" i="1" s="1"/>
  <c r="I377" i="1"/>
  <c r="I378" i="1" s="1"/>
  <c r="I369" i="1"/>
  <c r="I370" i="1"/>
  <c r="I371" i="1"/>
  <c r="I372" i="1"/>
  <c r="I368" i="1"/>
  <c r="I355" i="1"/>
  <c r="I356" i="1"/>
  <c r="I357" i="1"/>
  <c r="I358" i="1"/>
  <c r="I359" i="1"/>
  <c r="I360" i="1"/>
  <c r="I361" i="1"/>
  <c r="I362" i="1"/>
  <c r="I354" i="1"/>
  <c r="I349" i="1"/>
  <c r="I350" i="1" s="1"/>
  <c r="I344" i="1"/>
  <c r="I343" i="1"/>
  <c r="I334" i="1"/>
  <c r="I335" i="1"/>
  <c r="I336" i="1"/>
  <c r="I333" i="1"/>
  <c r="I321" i="1"/>
  <c r="I322" i="1"/>
  <c r="I323" i="1"/>
  <c r="I324" i="1"/>
  <c r="I320" i="1"/>
  <c r="I315" i="1"/>
  <c r="I314" i="1"/>
  <c r="I307" i="1"/>
  <c r="I306" i="1"/>
  <c r="I293" i="1"/>
  <c r="I294" i="1"/>
  <c r="I295" i="1"/>
  <c r="I296" i="1"/>
  <c r="I297" i="1"/>
  <c r="I298" i="1"/>
  <c r="I299" i="1"/>
  <c r="I300" i="1"/>
  <c r="I301" i="1"/>
  <c r="I292" i="1"/>
  <c r="I287" i="1"/>
  <c r="I286" i="1"/>
  <c r="I279" i="1"/>
  <c r="I280" i="1"/>
  <c r="I278" i="1"/>
  <c r="I273" i="1"/>
  <c r="I274" i="1" s="1"/>
  <c r="I268" i="1"/>
  <c r="I267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44" i="1"/>
  <c r="I231" i="1"/>
  <c r="I232" i="1"/>
  <c r="I233" i="1"/>
  <c r="I234" i="1"/>
  <c r="I235" i="1"/>
  <c r="I236" i="1"/>
  <c r="I237" i="1"/>
  <c r="I238" i="1"/>
  <c r="I239" i="1"/>
  <c r="I230" i="1"/>
  <c r="I222" i="1"/>
  <c r="I223" i="1"/>
  <c r="I224" i="1"/>
  <c r="I221" i="1"/>
  <c r="I216" i="1"/>
  <c r="I215" i="1"/>
  <c r="I212" i="1"/>
  <c r="I213" i="1"/>
  <c r="I211" i="1"/>
  <c r="I197" i="1"/>
  <c r="I198" i="1"/>
  <c r="I199" i="1"/>
  <c r="I200" i="1"/>
  <c r="I201" i="1"/>
  <c r="I202" i="1"/>
  <c r="I203" i="1"/>
  <c r="I204" i="1"/>
  <c r="I205" i="1"/>
  <c r="I206" i="1"/>
  <c r="I196" i="1"/>
  <c r="I193" i="1"/>
  <c r="I191" i="1"/>
  <c r="I190" i="1"/>
  <c r="I189" i="1"/>
  <c r="I188" i="1"/>
  <c r="I325" i="1" l="1"/>
  <c r="I422" i="1"/>
  <c r="I428" i="1"/>
  <c r="I434" i="1"/>
  <c r="I444" i="1"/>
  <c r="I411" i="1"/>
  <c r="I462" i="1"/>
  <c r="I261" i="1"/>
  <c r="I302" i="1"/>
  <c r="I339" i="1"/>
  <c r="I363" i="1"/>
  <c r="I373" i="1"/>
  <c r="I405" i="1"/>
  <c r="I479" i="1"/>
  <c r="I282" i="1"/>
  <c r="I288" i="1"/>
  <c r="I345" i="1"/>
  <c r="I207" i="1"/>
  <c r="I240" i="1"/>
  <c r="I217" i="1"/>
  <c r="I310" i="1"/>
  <c r="I269" i="1"/>
  <c r="I183" i="1"/>
  <c r="I182" i="1"/>
  <c r="I181" i="1"/>
  <c r="I180" i="1"/>
  <c r="I176" i="1"/>
  <c r="I170" i="1"/>
  <c r="I169" i="1"/>
  <c r="I168" i="1"/>
  <c r="I161" i="1"/>
  <c r="I160" i="1"/>
  <c r="I159" i="1"/>
  <c r="I158" i="1"/>
  <c r="I157" i="1"/>
  <c r="I156" i="1"/>
  <c r="I155" i="1"/>
  <c r="I153" i="1"/>
  <c r="I152" i="1"/>
  <c r="I149" i="1"/>
  <c r="I147" i="1"/>
  <c r="I146" i="1"/>
  <c r="I145" i="1"/>
  <c r="I139" i="1"/>
  <c r="I138" i="1"/>
  <c r="I137" i="1"/>
  <c r="I136" i="1"/>
  <c r="I135" i="1"/>
  <c r="I134" i="1"/>
  <c r="I133" i="1"/>
  <c r="I132" i="1"/>
  <c r="I131" i="1"/>
  <c r="I129" i="1"/>
  <c r="I128" i="1"/>
  <c r="I127" i="1"/>
  <c r="I125" i="1"/>
  <c r="I124" i="1"/>
  <c r="I123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0" i="1"/>
  <c r="I99" i="1"/>
  <c r="I98" i="1"/>
  <c r="I97" i="1"/>
  <c r="I96" i="1"/>
  <c r="I95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64" i="1"/>
  <c r="I63" i="1"/>
  <c r="I62" i="1"/>
  <c r="I61" i="1"/>
  <c r="I60" i="1"/>
  <c r="I59" i="1"/>
  <c r="I58" i="1"/>
  <c r="I57" i="1"/>
  <c r="I56" i="1"/>
  <c r="I45" i="1"/>
  <c r="I44" i="1"/>
  <c r="I43" i="1"/>
  <c r="I42" i="1"/>
  <c r="I41" i="1"/>
  <c r="I40" i="1"/>
  <c r="I39" i="1"/>
  <c r="I37" i="1"/>
  <c r="I32" i="1"/>
  <c r="I31" i="1"/>
  <c r="I30" i="1"/>
  <c r="I29" i="1"/>
  <c r="I28" i="1"/>
  <c r="I26" i="1"/>
  <c r="I25" i="1"/>
  <c r="I24" i="1"/>
  <c r="I18" i="1"/>
  <c r="I17" i="1"/>
  <c r="I16" i="1"/>
  <c r="I15" i="1"/>
  <c r="I14" i="1"/>
  <c r="I13" i="1"/>
  <c r="I10" i="1"/>
  <c r="I9" i="1"/>
  <c r="I8" i="1"/>
  <c r="I7" i="1"/>
  <c r="I6" i="1"/>
  <c r="I90" i="1" l="1"/>
  <c r="I184" i="1"/>
  <c r="I140" i="1"/>
  <c r="I162" i="1"/>
  <c r="I33" i="1"/>
  <c r="I19" i="1"/>
</calcChain>
</file>

<file path=xl/sharedStrings.xml><?xml version="1.0" encoding="utf-8"?>
<sst xmlns="http://schemas.openxmlformats.org/spreadsheetml/2006/main" count="1246" uniqueCount="249">
  <si>
    <t>1.</t>
  </si>
  <si>
    <t xml:space="preserve">Oblikovanje grmova   </t>
  </si>
  <si>
    <t>kom</t>
  </si>
  <si>
    <t>2.</t>
  </si>
  <si>
    <t>Prehrana mineralnim gnojivom</t>
  </si>
  <si>
    <t>3.</t>
  </si>
  <si>
    <t xml:space="preserve"> Uređenje vaza         </t>
  </si>
  <si>
    <t>4.</t>
  </si>
  <si>
    <t>Košnja trimerom</t>
  </si>
  <si>
    <t>m2</t>
  </si>
  <si>
    <t>5.</t>
  </si>
  <si>
    <t>Orezivanje/čišćenje krošnje stabala do 5 m:</t>
  </si>
  <si>
    <t>6.</t>
  </si>
  <si>
    <t>Rad motornom frezom</t>
  </si>
  <si>
    <t>sat</t>
  </si>
  <si>
    <t>7.</t>
  </si>
  <si>
    <t>Odvoz viška materijala</t>
  </si>
  <si>
    <t>tura</t>
  </si>
  <si>
    <t>8.</t>
  </si>
  <si>
    <t>Prehrana stabala</t>
  </si>
  <si>
    <t>9.</t>
  </si>
  <si>
    <t>Kemijsko tretiranje stabala protiv bolesti i štetnika</t>
  </si>
  <si>
    <t>10.</t>
  </si>
  <si>
    <t>11.</t>
  </si>
  <si>
    <t>Kemijsko tretiranje grmova protiv bolesti i štetnika</t>
  </si>
  <si>
    <t>Orezivanje/čišćenje krošnje stabala više od 5 m:</t>
  </si>
  <si>
    <t>Čišćenje zelene površine</t>
  </si>
  <si>
    <t>Prehrana tla</t>
  </si>
  <si>
    <t xml:space="preserve">Kemijsko tretiranje stabala protiv bolesti i štetnika </t>
  </si>
  <si>
    <t>12.</t>
  </si>
  <si>
    <t>Okopavanje trajnica</t>
  </si>
  <si>
    <t>Sadnja sezonskog cvijeća</t>
  </si>
  <si>
    <t>Okopavanje sezonskog cvijeća</t>
  </si>
  <si>
    <t>Prehrana sezonskog cvijeća</t>
  </si>
  <si>
    <t xml:space="preserve">Košnja travokosilicom    </t>
  </si>
  <si>
    <t>Orezivanje krošnje stabala više od 5 m:</t>
  </si>
  <si>
    <t>-          murva  12 kom</t>
  </si>
  <si>
    <t>-          kesten 2 kom</t>
  </si>
  <si>
    <t>-          kostela 5 kom</t>
  </si>
  <si>
    <t>-          sofora 10 kom</t>
  </si>
  <si>
    <t>-          pittosporum 1 kom</t>
  </si>
  <si>
    <t>-          lovor 6 kom</t>
  </si>
  <si>
    <t>-          lipa 2 kom</t>
  </si>
  <si>
    <t>-          čempres 7 kom</t>
  </si>
  <si>
    <t>-          ligustrum 1 kom</t>
  </si>
  <si>
    <t>-          lagerstroemia 1 kom</t>
  </si>
  <si>
    <t>Orezivanje živice</t>
  </si>
  <si>
    <t>m1</t>
  </si>
  <si>
    <t>Čišćenje zelenih površina</t>
  </si>
  <si>
    <t>13.</t>
  </si>
  <si>
    <t>14.</t>
  </si>
  <si>
    <t>15.</t>
  </si>
  <si>
    <t>16.</t>
  </si>
  <si>
    <t>Kemijsko tretiranje trajnica protiv bolesti i štetnika</t>
  </si>
  <si>
    <t xml:space="preserve">Čišćenje zelene površine </t>
  </si>
  <si>
    <t>Zalijevanje ručno</t>
  </si>
  <si>
    <t>Uređenje vaza</t>
  </si>
  <si>
    <t xml:space="preserve">Prehrana tla </t>
  </si>
  <si>
    <t>Orezivanje krošnje stabala do 5 m:</t>
  </si>
  <si>
    <t>Frezanje cvjetnih gredica</t>
  </si>
  <si>
    <t>Štijanje cvjetnih gredica</t>
  </si>
  <si>
    <t>17.</t>
  </si>
  <si>
    <t>18.</t>
  </si>
  <si>
    <t>-          murva 3 kom</t>
  </si>
  <si>
    <t>Priprema tla za sadnju sezonskog cvijeća</t>
  </si>
  <si>
    <t>Prihrana cvjetnih gredica</t>
  </si>
  <si>
    <t>Oblikovanje grmova</t>
  </si>
  <si>
    <t>Rezidba trajnica</t>
  </si>
  <si>
    <t>Prehrana trajnica</t>
  </si>
  <si>
    <t>Kemijsko tretiranje protiv bolesti i štetnika</t>
  </si>
  <si>
    <t>UKUPNO:</t>
  </si>
  <si>
    <t>-          kostela 3 kom</t>
  </si>
  <si>
    <t>-          platana 1 kom</t>
  </si>
  <si>
    <t>-          sofora 2 kom</t>
  </si>
  <si>
    <t>-          lovor 1 kom</t>
  </si>
  <si>
    <t>-          maslina 1 kom</t>
  </si>
  <si>
    <t>-          lovor višnja 2 kom</t>
  </si>
  <si>
    <t>-          pittosporum 3 kom</t>
  </si>
  <si>
    <t>-          čempres 5 kom</t>
  </si>
  <si>
    <t>Čišćenje groblja</t>
  </si>
  <si>
    <t>-          lipa 28 kom</t>
  </si>
  <si>
    <t>-          kesten 1 kom</t>
  </si>
  <si>
    <t>-          brist 1 kom</t>
  </si>
  <si>
    <t>-          murva 1 kom</t>
  </si>
  <si>
    <t>Obrezivanje živice</t>
  </si>
  <si>
    <t xml:space="preserve">Košnja traktorskom travokosilicom </t>
  </si>
  <si>
    <t>Orezivanje krošnje stabala do 3 m:</t>
  </si>
  <si>
    <t>Oblikovanje grmova:</t>
  </si>
  <si>
    <t>Košnja traktorom</t>
  </si>
  <si>
    <t>-          maslina 3 kom</t>
  </si>
  <si>
    <t>-          juka 1 kom</t>
  </si>
  <si>
    <t>Okopavanje grmova</t>
  </si>
  <si>
    <t xml:space="preserve">Zalijevanje </t>
  </si>
  <si>
    <t>-           tamaris 4 kom</t>
  </si>
  <si>
    <t>-          mušmula 1 kom</t>
  </si>
  <si>
    <t>-          lovor 2 kom</t>
  </si>
  <si>
    <t>-          cedra 3 kom</t>
  </si>
  <si>
    <t>Orezivanje grmlja</t>
  </si>
  <si>
    <t>Čišćenje šume</t>
  </si>
  <si>
    <t>UKUPNO</t>
  </si>
  <si>
    <t>Jedinica</t>
  </si>
  <si>
    <t>Količina</t>
  </si>
  <si>
    <t>Ukupno</t>
  </si>
  <si>
    <t>19.</t>
  </si>
  <si>
    <t>20.</t>
  </si>
  <si>
    <t xml:space="preserve">Prehrana cvjetnih gredica </t>
  </si>
  <si>
    <t>Prihrana mineralnim gnojivom</t>
  </si>
  <si>
    <t xml:space="preserve">UKUPNO: </t>
  </si>
  <si>
    <t>Rad djelatnika</t>
  </si>
  <si>
    <t>Zalijevanje cisternom</t>
  </si>
  <si>
    <t>Čupanje sezonskog cvijeća</t>
  </si>
  <si>
    <t>Skidanje sezonskog cvijeća</t>
  </si>
  <si>
    <t>Priprema za sadnju sezonskog cvijeća</t>
  </si>
  <si>
    <t>Okopavanje oleandara</t>
  </si>
  <si>
    <t>Čišćenje borova</t>
  </si>
  <si>
    <t>Prehrana grmova</t>
  </si>
  <si>
    <t>Košnja traktorskom travokosiliicom</t>
  </si>
  <si>
    <t>Rezanje trajnica</t>
  </si>
  <si>
    <t>Čišćenje</t>
  </si>
  <si>
    <t>Košnja zelene površine</t>
  </si>
  <si>
    <t>Košnja travokosilicom</t>
  </si>
  <si>
    <t>Prehrana travnjaka</t>
  </si>
  <si>
    <t>Prozračiivanje travnjaka</t>
  </si>
  <si>
    <t>TEKUĆE ODRŽAVANJE JAVNIH ZELENIH POVRŠINA U GRADU BIOGRADU NA MORU</t>
  </si>
  <si>
    <t>2. PARK VRULJINE</t>
  </si>
  <si>
    <t>4. TRG KRALJA TOMISLAVA</t>
  </si>
  <si>
    <t>5. OBALA KRALJA P. KREŠIMIRA IV. 1 ( od Tončia do novog mula)</t>
  </si>
  <si>
    <t>1. PLAŽA BOŠANA</t>
  </si>
  <si>
    <t>3. PARK TRG HRVATSKIH VELIKANA</t>
  </si>
  <si>
    <t>8. ULICA KRALJA PETRA SVAČIĆA (od zgrade Komunalca do tržnice)</t>
  </si>
  <si>
    <t>9. PUT SOLINA I TRG DR. FRANJE TUĐMANA</t>
  </si>
  <si>
    <t>10. STARO GROBLJE I PROSTOR OKO NJEGA</t>
  </si>
  <si>
    <t>11. ULICA DR. FRANJE TUĐMANA</t>
  </si>
  <si>
    <t>12. PETLJA ULAZ-IZLAZ U GRAD</t>
  </si>
  <si>
    <t>13. PETLJA-SJEVER-ISTOK-POVRŠINA POD BOROVIMA</t>
  </si>
  <si>
    <t>14. PETLJA -JUGO-POVRŠINA</t>
  </si>
  <si>
    <t>15. BAZILIKA SV. IVANA</t>
  </si>
  <si>
    <t>16. POVRŠINA KOD KRIŽA ULAZ U GRAD</t>
  </si>
  <si>
    <t>17. JADRANSKA CESTA I TRG BOŠANA</t>
  </si>
  <si>
    <t>18. ZADARSKA ULICA</t>
  </si>
  <si>
    <t>19. POVRŠINA OKO ZGRADE A. G. MATOŠA</t>
  </si>
  <si>
    <t>20. PARKIRALIŠTE  JAZ</t>
  </si>
  <si>
    <t>21. PARKIRALIŠTE DRAŽICA</t>
  </si>
  <si>
    <t>22. PLITVIČKA ULICA</t>
  </si>
  <si>
    <t>23. ZAGREBAČKA ULICA</t>
  </si>
  <si>
    <t>Prozračivanje i zasijecanje, travnjaci inten. održavanja</t>
  </si>
  <si>
    <t>Dosijavanje travnog sjemena, travnjaci inten.održavanja</t>
  </si>
  <si>
    <t>God.</t>
  </si>
  <si>
    <t>ponavlj.</t>
  </si>
  <si>
    <t>Cijena EU</t>
  </si>
  <si>
    <t>Košnja  travokosilicom</t>
  </si>
  <si>
    <t>Prehrana trajnica i sezonskog cvijeća</t>
  </si>
  <si>
    <t>Prozrač. i zasi.e, travnjaci intenzivnog održavanja</t>
  </si>
  <si>
    <t>Dosijavanje trav. sjemena, travnjaci inten.održav.</t>
  </si>
  <si>
    <t>Prozrač. i zasijecanje, travnjaci int. održavanja</t>
  </si>
  <si>
    <t>Dosijavanje travnog sjemena, travnjaci int.održav.</t>
  </si>
  <si>
    <t>6. OBALA KRALJA P. KREŠIMIRA IV. 2</t>
  </si>
  <si>
    <t>Prozračivanje i zasijecanje travnjaka</t>
  </si>
  <si>
    <t>Dosijavanje travnog sjemena na travnjacima</t>
  </si>
  <si>
    <t xml:space="preserve">7. OBALA K. P. KREŠIMIRA IV. 3 </t>
  </si>
  <si>
    <t>(od benzinske postaje do zgrade Komunalca)</t>
  </si>
  <si>
    <t>Prozračivanje i zasijecanje, travnjaka</t>
  </si>
  <si>
    <t>Dosijavanje travnog sjemena, travnjaka</t>
  </si>
  <si>
    <t xml:space="preserve">           maslina 6 kom</t>
  </si>
  <si>
    <t xml:space="preserve">           lipa 2 kom</t>
  </si>
  <si>
    <t>Okopavanje trajnica i grmova</t>
  </si>
  <si>
    <t>Prehrana tla, trajnica i grmova</t>
  </si>
  <si>
    <t>24. PARK ŠUMA SOLINE I DRAŽICA</t>
  </si>
  <si>
    <t>25. METERIZE</t>
  </si>
  <si>
    <t>26. RUST</t>
  </si>
  <si>
    <t>Rad s autokošarom</t>
  </si>
  <si>
    <t>27. GRANDA</t>
  </si>
  <si>
    <t>28. TUČE</t>
  </si>
  <si>
    <t>29. KUMENAT</t>
  </si>
  <si>
    <t>30. KOŽINA</t>
  </si>
  <si>
    <t>31. VRULJINE</t>
  </si>
  <si>
    <t>32. KOSA ISTOK/KOSA ZAPAD /JANKOLOVICA</t>
  </si>
  <si>
    <t>33. PUT PRIMORJA</t>
  </si>
  <si>
    <t>34. BUKOVAČKA ULICA /OKO GROBLJA</t>
  </si>
  <si>
    <t>35. POVRŠINA KOD SVEUČILIŠTA- BIOGRAD</t>
  </si>
  <si>
    <t>36. IGRALIŠTE PRIMORAC</t>
  </si>
  <si>
    <t>Košnja trimerom i travokosilicom</t>
  </si>
  <si>
    <t>Okopavanje</t>
  </si>
  <si>
    <t>Zaštita</t>
  </si>
  <si>
    <t>Prozračivanje</t>
  </si>
  <si>
    <t>Odvoz viška materija</t>
  </si>
  <si>
    <t>Plijevljenje pokrivača tla</t>
  </si>
  <si>
    <t>Okopavanje grmova i trajniva</t>
  </si>
  <si>
    <t>Prozračivanje travnjaka</t>
  </si>
  <si>
    <t>Dosijavanje trave smjesom</t>
  </si>
  <si>
    <t>Čišćenje staza</t>
  </si>
  <si>
    <t>Čišćenje pod sjedalima</t>
  </si>
  <si>
    <t>37. PODUZETNIČKI INKUBATOR - BIOGRAD</t>
  </si>
  <si>
    <t>38. LJETNO KINO - BIOGRAD</t>
  </si>
  <si>
    <t>REKAPITULACIJA:</t>
  </si>
  <si>
    <t>5. OBALA KRALJA P.KREŠIMIRA IV</t>
  </si>
  <si>
    <t>6. OBALA KRALJA P.KREŠIMIRA IV 2.</t>
  </si>
  <si>
    <t>7.OBALA K.P.KREŠIMIRA 3.</t>
  </si>
  <si>
    <t>8. ULICA KRALJA PETRA SVAČIĆA</t>
  </si>
  <si>
    <t>9. PUT SOLINA I TRG DR.F.TUĐMANA</t>
  </si>
  <si>
    <t>11. ULICA DR.FRANJE TUĐMANA</t>
  </si>
  <si>
    <t>12. PETLJA ULAZ - IZLAZ U GRAD</t>
  </si>
  <si>
    <t>13. PETLJA SJEVER-ISTOK-POVRŠINA POD BOROV.</t>
  </si>
  <si>
    <t>14. PETLJA - JUGO - POVRŠINA</t>
  </si>
  <si>
    <t>15. BAZILIKA SV.IVANA</t>
  </si>
  <si>
    <t>19. POVRŠINA OKO ZGRADE A.G.MATOŠA</t>
  </si>
  <si>
    <t>20. PARKIRALIŠTE JAZ</t>
  </si>
  <si>
    <t>32. KOSA ISTOK/KOSA ZAPAD / JANKOLOVICA</t>
  </si>
  <si>
    <t>34. BUKOVAČKA ULICA/ OKO GROBLJA</t>
  </si>
  <si>
    <t>35. POVRŠINA KOD SVEUČILIŠTA - BIOGRAD</t>
  </si>
  <si>
    <t>37. PODUZETNIČKI INKUBATOR</t>
  </si>
  <si>
    <t>38. LJETNO KINO</t>
  </si>
  <si>
    <t>PDV 25%</t>
  </si>
  <si>
    <t>BOŠANA d.o.o.</t>
  </si>
  <si>
    <t>Voditelj hortikulture:</t>
  </si>
  <si>
    <t>Nada Galešić</t>
  </si>
  <si>
    <t>Okopavanje sezonskog cvijeća trajnica</t>
  </si>
  <si>
    <t>sati</t>
  </si>
  <si>
    <t>          palma 12 kom</t>
  </si>
  <si>
    <t xml:space="preserve">           palma 4 kom</t>
  </si>
  <si>
    <t xml:space="preserve">Košnja  travokosilicom    </t>
  </si>
  <si>
    <t>Prehrana palma</t>
  </si>
  <si>
    <t>Oblikovanje lipa</t>
  </si>
  <si>
    <t>Orezivanje palmi</t>
  </si>
  <si>
    <t>Prehrana palmi</t>
  </si>
  <si>
    <t>Okopavanje palmi</t>
  </si>
  <si>
    <t>Zaljevanje palmi</t>
  </si>
  <si>
    <t>Rezanje živice</t>
  </si>
  <si>
    <t>39. POLUOTOK - ULICE</t>
  </si>
  <si>
    <t>Čišćenje ulica</t>
  </si>
  <si>
    <t>40. KIŠNI VRT</t>
  </si>
  <si>
    <t>Pljevljenje trajnica</t>
  </si>
  <si>
    <t xml:space="preserve">           palma 10</t>
  </si>
  <si>
    <t xml:space="preserve">                                                                   PLAN I PROGRAM RADA ZA 2024 GODINU</t>
  </si>
  <si>
    <t xml:space="preserve">            tamariš 71 kom</t>
  </si>
  <si>
    <t>          murva 3 kom</t>
  </si>
  <si>
    <t>            palma 25 kom</t>
  </si>
  <si>
    <t>            crnika 9 kom</t>
  </si>
  <si>
    <t>            pittosporum 4 kom</t>
  </si>
  <si>
    <t xml:space="preserve">           magnolija 2 kom</t>
  </si>
  <si>
    <t>           maslina 67 kom</t>
  </si>
  <si>
    <t>           lovor višnja 3 kom</t>
  </si>
  <si>
    <t>           pittosporum 3 kom</t>
  </si>
  <si>
    <t>          oleander 215 kom</t>
  </si>
  <si>
    <t>           ostali 32 kom</t>
  </si>
  <si>
    <t xml:space="preserve">            masline 20 kom</t>
  </si>
  <si>
    <t xml:space="preserve">           smokva 3 kom</t>
  </si>
  <si>
    <t>           magnolia 2 kom</t>
  </si>
  <si>
    <t>           pittosporum 15 kom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</si>
</sst>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#,##0.00\ &quot;kn&quot;;[Red]\-#,##0.00\ &quot;kn&quot;"/>
    <numFmt numFmtId="164" formatCode="#,##0.00\ [$€-1]"/>
    <numFmt numFmtId="165" formatCode="#,##0.00\ [$€-1];[Red]\-#,##0.00\ [$€-1]"/>
    <numFmt numFmtId="166" formatCode="#,##0.00\ &quot;kn&quot;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8" fontId="0" fillId="0" borderId="0" xfId="0" applyNumberForma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17" fontId="1" fillId="0" borderId="0" xfId="0" applyNumberFormat="1" applyFont="1"/>
    <xf numFmtId="0" fontId="2" fillId="0" borderId="0" xfId="0" applyFont="1" applyAlignment="1">
      <alignment horizontal="center"/>
    </xf>
    <xf numFmtId="164" fontId="0" fillId="0" borderId="0" xfId="0" applyNumberFormat="1"/>
    <xf numFmtId="164" fontId="1" fillId="0" borderId="0" xfId="0" applyNumberFormat="1" applyFont="1"/>
    <xf numFmtId="164" fontId="0" fillId="0" borderId="0" xfId="0" applyNumberFormat="1" applyAlignment="1">
      <alignment horizontal="center"/>
    </xf>
    <xf numFmtId="164" fontId="0" fillId="0" borderId="0" xfId="0" applyNumberFormat="1" applyAlignment="1">
      <alignment horizontal="right"/>
    </xf>
    <xf numFmtId="165" fontId="0" fillId="0" borderId="0" xfId="0" applyNumberFormat="1" applyAlignment="1">
      <alignment horizontal="center"/>
    </xf>
    <xf numFmtId="165" fontId="0" fillId="0" borderId="0" xfId="0" applyNumberFormat="1"/>
    <xf numFmtId="165" fontId="1" fillId="0" borderId="0" xfId="0" applyNumberFormat="1" applyFont="1"/>
    <xf numFmtId="166" fontId="0" fillId="0" borderId="0" xfId="0" applyNumberFormat="1"/>
    <xf numFmtId="166" fontId="1" fillId="0" borderId="0" xfId="0" applyNumberFormat="1" applyFont="1"/>
    <xf numFmtId="166" fontId="3" fillId="0" borderId="0" xfId="0" applyNumberFormat="1" applyFont="1"/>
    <xf numFmtId="164" fontId="3" fillId="0" borderId="0" xfId="0" applyNumberFormat="1" applyFont="1"/>
    <xf numFmtId="0" fontId="4" fillId="0" borderId="0" xfId="0" applyFont="1"/>
    <xf numFmtId="0" fontId="5" fillId="0" borderId="0" xfId="0" applyFont="1"/>
    <xf numFmtId="164" fontId="6" fillId="0" borderId="0" xfId="0" applyNumberFormat="1" applyFont="1"/>
    <xf numFmtId="0" fontId="5" fillId="0" borderId="0" xfId="0" applyFont="1" applyAlignment="1">
      <alignment horizontal="center"/>
    </xf>
    <xf numFmtId="164" fontId="5" fillId="0" borderId="0" xfId="0" applyNumberFormat="1" applyFont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L546"/>
  <sheetViews>
    <sheetView tabSelected="1" topLeftCell="A411" workbookViewId="0">
      <selection activeCell="R508" sqref="R507:R508"/>
    </sheetView>
  </sheetViews>
  <sheetFormatPr defaultRowHeight="15" x14ac:dyDescent="0.25"/>
  <cols>
    <col min="1" max="1" width="2.85546875" customWidth="1"/>
    <col min="2" max="2" width="6" customWidth="1"/>
    <col min="3" max="3" width="43" customWidth="1"/>
    <col min="5" max="5" width="7.7109375" customWidth="1"/>
    <col min="6" max="6" width="7" customWidth="1"/>
    <col min="7" max="7" width="7.7109375" customWidth="1"/>
    <col min="8" max="8" width="9.5703125" customWidth="1"/>
    <col min="9" max="9" width="13.140625" bestFit="1" customWidth="1"/>
    <col min="10" max="10" width="14.140625" customWidth="1"/>
    <col min="11" max="11" width="11.28515625" bestFit="1" customWidth="1"/>
    <col min="12" max="12" width="10.42578125" bestFit="1" customWidth="1"/>
  </cols>
  <sheetData>
    <row r="1" spans="2:9" x14ac:dyDescent="0.25">
      <c r="C1" s="4" t="s">
        <v>233</v>
      </c>
    </row>
    <row r="2" spans="2:9" x14ac:dyDescent="0.25">
      <c r="C2" s="6" t="s">
        <v>123</v>
      </c>
    </row>
    <row r="3" spans="2:9" x14ac:dyDescent="0.25">
      <c r="C3" s="1"/>
    </row>
    <row r="4" spans="2:9" x14ac:dyDescent="0.25">
      <c r="B4" s="1"/>
      <c r="C4" s="1" t="s">
        <v>127</v>
      </c>
      <c r="D4" s="4"/>
      <c r="E4" s="4"/>
      <c r="F4" s="4" t="s">
        <v>147</v>
      </c>
      <c r="G4" s="4"/>
    </row>
    <row r="5" spans="2:9" x14ac:dyDescent="0.25">
      <c r="B5" s="1"/>
      <c r="C5" s="1"/>
      <c r="D5" s="4" t="s">
        <v>100</v>
      </c>
      <c r="E5" s="4" t="s">
        <v>101</v>
      </c>
      <c r="F5" s="7" t="s">
        <v>148</v>
      </c>
      <c r="G5" s="7" t="s">
        <v>102</v>
      </c>
      <c r="H5" s="4" t="s">
        <v>149</v>
      </c>
      <c r="I5" s="4" t="s">
        <v>102</v>
      </c>
    </row>
    <row r="6" spans="2:9" x14ac:dyDescent="0.25">
      <c r="B6" t="s">
        <v>0</v>
      </c>
      <c r="C6" t="s">
        <v>1</v>
      </c>
      <c r="D6" s="2" t="s">
        <v>2</v>
      </c>
      <c r="E6" s="2">
        <v>12</v>
      </c>
      <c r="F6" s="2">
        <v>2</v>
      </c>
      <c r="G6" s="2">
        <v>24</v>
      </c>
      <c r="H6" s="10">
        <v>1.9</v>
      </c>
      <c r="I6" s="8">
        <f>G6*H6</f>
        <v>45.599999999999994</v>
      </c>
    </row>
    <row r="7" spans="2:9" x14ac:dyDescent="0.25">
      <c r="B7" t="s">
        <v>3</v>
      </c>
      <c r="C7" t="s">
        <v>4</v>
      </c>
      <c r="D7" s="2" t="s">
        <v>2</v>
      </c>
      <c r="E7" s="2">
        <v>12</v>
      </c>
      <c r="F7" s="2">
        <v>2</v>
      </c>
      <c r="G7" s="2">
        <v>24</v>
      </c>
      <c r="H7" s="10">
        <v>0.4</v>
      </c>
      <c r="I7" s="8">
        <f>G7*H7</f>
        <v>9.6000000000000014</v>
      </c>
    </row>
    <row r="8" spans="2:9" x14ac:dyDescent="0.25">
      <c r="B8" t="s">
        <v>5</v>
      </c>
      <c r="C8" t="s">
        <v>6</v>
      </c>
      <c r="D8" s="2" t="s">
        <v>2</v>
      </c>
      <c r="E8" s="2">
        <v>10</v>
      </c>
      <c r="F8" s="2">
        <v>1</v>
      </c>
      <c r="G8" s="2">
        <v>10</v>
      </c>
      <c r="H8" s="10">
        <v>7</v>
      </c>
      <c r="I8" s="8">
        <f>G8*H8</f>
        <v>70</v>
      </c>
    </row>
    <row r="9" spans="2:9" x14ac:dyDescent="0.25">
      <c r="B9" t="s">
        <v>7</v>
      </c>
      <c r="C9" t="s">
        <v>8</v>
      </c>
      <c r="D9" s="2" t="s">
        <v>14</v>
      </c>
      <c r="E9" s="2">
        <v>32</v>
      </c>
      <c r="F9" s="2">
        <v>4</v>
      </c>
      <c r="G9" s="2">
        <v>128</v>
      </c>
      <c r="H9" s="10">
        <v>12</v>
      </c>
      <c r="I9" s="8">
        <f>G9*H9</f>
        <v>1536</v>
      </c>
    </row>
    <row r="10" spans="2:9" x14ac:dyDescent="0.25">
      <c r="B10" t="s">
        <v>10</v>
      </c>
      <c r="C10" t="s">
        <v>11</v>
      </c>
      <c r="D10" s="2" t="s">
        <v>2</v>
      </c>
      <c r="E10" s="2">
        <v>91</v>
      </c>
      <c r="F10" s="2">
        <v>1</v>
      </c>
      <c r="G10" s="2">
        <v>91</v>
      </c>
      <c r="H10" s="10">
        <v>20</v>
      </c>
      <c r="I10" s="8">
        <f>G10*H10</f>
        <v>1820</v>
      </c>
    </row>
    <row r="11" spans="2:9" x14ac:dyDescent="0.25">
      <c r="C11" t="s">
        <v>234</v>
      </c>
      <c r="D11" s="2"/>
      <c r="E11" s="2"/>
      <c r="F11" s="2"/>
      <c r="G11" s="2"/>
      <c r="H11" s="8"/>
      <c r="I11" s="8"/>
    </row>
    <row r="12" spans="2:9" x14ac:dyDescent="0.25">
      <c r="C12" t="s">
        <v>245</v>
      </c>
      <c r="D12" s="2"/>
      <c r="E12" s="2"/>
      <c r="F12" s="2"/>
      <c r="G12" s="2"/>
      <c r="H12" s="8"/>
      <c r="I12" s="8"/>
    </row>
    <row r="13" spans="2:9" x14ac:dyDescent="0.25">
      <c r="B13" t="s">
        <v>12</v>
      </c>
      <c r="C13" t="s">
        <v>13</v>
      </c>
      <c r="D13" s="2" t="s">
        <v>14</v>
      </c>
      <c r="E13" s="2">
        <v>5</v>
      </c>
      <c r="F13" s="2">
        <v>3</v>
      </c>
      <c r="G13" s="2">
        <v>15</v>
      </c>
      <c r="H13" s="10">
        <v>53</v>
      </c>
      <c r="I13" s="8">
        <f t="shared" ref="I13:I18" si="0">G13*H13</f>
        <v>795</v>
      </c>
    </row>
    <row r="14" spans="2:9" x14ac:dyDescent="0.25">
      <c r="B14" t="s">
        <v>15</v>
      </c>
      <c r="C14" t="s">
        <v>16</v>
      </c>
      <c r="D14" s="2" t="s">
        <v>17</v>
      </c>
      <c r="E14" s="2">
        <v>1</v>
      </c>
      <c r="F14" s="2">
        <v>5</v>
      </c>
      <c r="G14" s="2">
        <v>5</v>
      </c>
      <c r="H14" s="10">
        <v>20</v>
      </c>
      <c r="I14" s="8">
        <f t="shared" si="0"/>
        <v>100</v>
      </c>
    </row>
    <row r="15" spans="2:9" x14ac:dyDescent="0.25">
      <c r="B15" t="s">
        <v>18</v>
      </c>
      <c r="C15" t="s">
        <v>19</v>
      </c>
      <c r="D15" s="2" t="s">
        <v>2</v>
      </c>
      <c r="E15" s="2">
        <v>91</v>
      </c>
      <c r="F15" s="2">
        <v>2</v>
      </c>
      <c r="G15" s="2">
        <v>182</v>
      </c>
      <c r="H15" s="10">
        <v>1.4</v>
      </c>
      <c r="I15" s="8">
        <f t="shared" si="0"/>
        <v>254.79999999999998</v>
      </c>
    </row>
    <row r="16" spans="2:9" x14ac:dyDescent="0.25">
      <c r="B16" t="s">
        <v>20</v>
      </c>
      <c r="C16" t="s">
        <v>21</v>
      </c>
      <c r="D16" s="2" t="s">
        <v>2</v>
      </c>
      <c r="E16" s="2">
        <v>91</v>
      </c>
      <c r="F16" s="2">
        <v>1</v>
      </c>
      <c r="G16" s="2">
        <v>91</v>
      </c>
      <c r="H16" s="10">
        <v>7</v>
      </c>
      <c r="I16" s="8">
        <f t="shared" si="0"/>
        <v>637</v>
      </c>
    </row>
    <row r="17" spans="2:9" x14ac:dyDescent="0.25">
      <c r="B17" t="s">
        <v>22</v>
      </c>
      <c r="C17" t="s">
        <v>91</v>
      </c>
      <c r="D17" s="2" t="s">
        <v>2</v>
      </c>
      <c r="E17" s="2">
        <v>12</v>
      </c>
      <c r="F17" s="2">
        <v>2</v>
      </c>
      <c r="G17" s="2">
        <v>24</v>
      </c>
      <c r="H17" s="10">
        <v>1</v>
      </c>
      <c r="I17" s="8">
        <f t="shared" si="0"/>
        <v>24</v>
      </c>
    </row>
    <row r="18" spans="2:9" x14ac:dyDescent="0.25">
      <c r="B18" t="s">
        <v>23</v>
      </c>
      <c r="C18" t="s">
        <v>109</v>
      </c>
      <c r="D18" s="2" t="s">
        <v>14</v>
      </c>
      <c r="E18" s="2">
        <v>10</v>
      </c>
      <c r="F18" s="2">
        <v>4</v>
      </c>
      <c r="G18" s="2">
        <v>40</v>
      </c>
      <c r="H18" s="10">
        <v>12</v>
      </c>
      <c r="I18" s="8">
        <f t="shared" si="0"/>
        <v>480</v>
      </c>
    </row>
    <row r="19" spans="2:9" x14ac:dyDescent="0.25">
      <c r="C19" s="1" t="s">
        <v>70</v>
      </c>
      <c r="E19" s="2"/>
      <c r="F19" s="2"/>
      <c r="G19" s="2"/>
      <c r="I19" s="9">
        <f>SUM(I6:I18)</f>
        <v>5772</v>
      </c>
    </row>
    <row r="20" spans="2:9" x14ac:dyDescent="0.25">
      <c r="I20" s="8"/>
    </row>
    <row r="22" spans="2:9" x14ac:dyDescent="0.25">
      <c r="C22" s="1" t="s">
        <v>124</v>
      </c>
      <c r="F22" s="4" t="s">
        <v>147</v>
      </c>
    </row>
    <row r="23" spans="2:9" x14ac:dyDescent="0.25">
      <c r="C23" s="1"/>
      <c r="D23" s="4" t="s">
        <v>100</v>
      </c>
      <c r="E23" s="4" t="s">
        <v>101</v>
      </c>
      <c r="F23" s="7" t="s">
        <v>148</v>
      </c>
      <c r="G23" s="7" t="s">
        <v>102</v>
      </c>
      <c r="H23" s="4" t="s">
        <v>149</v>
      </c>
      <c r="I23" s="4" t="s">
        <v>102</v>
      </c>
    </row>
    <row r="24" spans="2:9" x14ac:dyDescent="0.25">
      <c r="B24" t="s">
        <v>0</v>
      </c>
      <c r="C24" t="s">
        <v>1</v>
      </c>
      <c r="D24" s="2" t="s">
        <v>2</v>
      </c>
      <c r="E24" s="2">
        <v>15</v>
      </c>
      <c r="F24" s="2">
        <v>2</v>
      </c>
      <c r="G24" s="2">
        <v>30</v>
      </c>
      <c r="H24" s="8">
        <v>1.9</v>
      </c>
      <c r="I24" s="8">
        <f>G24*H24</f>
        <v>57</v>
      </c>
    </row>
    <row r="25" spans="2:9" x14ac:dyDescent="0.25">
      <c r="B25" t="s">
        <v>3</v>
      </c>
      <c r="C25" t="s">
        <v>8</v>
      </c>
      <c r="D25" s="2" t="s">
        <v>9</v>
      </c>
      <c r="E25" s="2">
        <v>100</v>
      </c>
      <c r="F25" s="2">
        <v>20</v>
      </c>
      <c r="G25" s="2">
        <v>2000</v>
      </c>
      <c r="H25" s="8">
        <v>0.11</v>
      </c>
      <c r="I25" s="8">
        <f>G25*H25</f>
        <v>220</v>
      </c>
    </row>
    <row r="26" spans="2:9" x14ac:dyDescent="0.25">
      <c r="B26" t="s">
        <v>5</v>
      </c>
      <c r="C26" t="s">
        <v>25</v>
      </c>
      <c r="D26" s="2" t="s">
        <v>2</v>
      </c>
      <c r="E26" s="2">
        <v>3</v>
      </c>
      <c r="F26" s="2">
        <v>1</v>
      </c>
      <c r="G26" s="2">
        <v>3</v>
      </c>
      <c r="H26" s="8">
        <v>113</v>
      </c>
      <c r="I26" s="8">
        <f>G26*H26</f>
        <v>339</v>
      </c>
    </row>
    <row r="27" spans="2:9" x14ac:dyDescent="0.25">
      <c r="C27" t="s">
        <v>246</v>
      </c>
      <c r="D27" s="2"/>
      <c r="E27" s="2"/>
      <c r="F27" s="2"/>
      <c r="G27" s="2"/>
      <c r="H27" s="8"/>
    </row>
    <row r="28" spans="2:9" x14ac:dyDescent="0.25">
      <c r="B28" t="s">
        <v>7</v>
      </c>
      <c r="C28" t="s">
        <v>150</v>
      </c>
      <c r="D28" s="2" t="s">
        <v>9</v>
      </c>
      <c r="E28" s="2">
        <v>1400</v>
      </c>
      <c r="F28" s="2">
        <v>20</v>
      </c>
      <c r="G28" s="2">
        <v>28000</v>
      </c>
      <c r="H28" s="8">
        <v>7.0000000000000007E-2</v>
      </c>
      <c r="I28" s="8">
        <f>G28*H28</f>
        <v>1960.0000000000002</v>
      </c>
    </row>
    <row r="29" spans="2:9" x14ac:dyDescent="0.25">
      <c r="B29" t="s">
        <v>10</v>
      </c>
      <c r="C29" t="s">
        <v>26</v>
      </c>
      <c r="D29" s="2" t="s">
        <v>9</v>
      </c>
      <c r="E29" s="2">
        <v>1400</v>
      </c>
      <c r="F29" s="2">
        <v>10</v>
      </c>
      <c r="G29" s="2">
        <v>14000</v>
      </c>
      <c r="H29" s="8">
        <v>0.09</v>
      </c>
      <c r="I29" s="8">
        <f>G29*H29</f>
        <v>1260</v>
      </c>
    </row>
    <row r="30" spans="2:9" x14ac:dyDescent="0.25">
      <c r="B30" t="s">
        <v>12</v>
      </c>
      <c r="C30" t="s">
        <v>27</v>
      </c>
      <c r="D30" s="2" t="s">
        <v>9</v>
      </c>
      <c r="E30" s="2">
        <v>1400</v>
      </c>
      <c r="F30" s="2">
        <v>2</v>
      </c>
      <c r="G30" s="2">
        <v>2800</v>
      </c>
      <c r="H30" s="8">
        <v>0.4</v>
      </c>
      <c r="I30" s="8">
        <f>G30*H30</f>
        <v>1120</v>
      </c>
    </row>
    <row r="31" spans="2:9" x14ac:dyDescent="0.25">
      <c r="B31" t="s">
        <v>15</v>
      </c>
      <c r="C31" t="s">
        <v>28</v>
      </c>
      <c r="D31" s="2" t="s">
        <v>2</v>
      </c>
      <c r="E31" s="2">
        <v>15</v>
      </c>
      <c r="F31" s="2">
        <v>2</v>
      </c>
      <c r="G31" s="2">
        <v>30</v>
      </c>
      <c r="H31" s="8">
        <v>0.4</v>
      </c>
      <c r="I31" s="8">
        <f>G31*H31</f>
        <v>12</v>
      </c>
    </row>
    <row r="32" spans="2:9" x14ac:dyDescent="0.25">
      <c r="B32" t="s">
        <v>18</v>
      </c>
      <c r="C32" t="s">
        <v>16</v>
      </c>
      <c r="D32" s="2" t="s">
        <v>17</v>
      </c>
      <c r="E32" s="2">
        <v>1</v>
      </c>
      <c r="F32" s="2">
        <v>20</v>
      </c>
      <c r="G32" s="2">
        <v>20</v>
      </c>
      <c r="H32" s="8">
        <v>20</v>
      </c>
      <c r="I32" s="8">
        <f>G32*H32</f>
        <v>400</v>
      </c>
    </row>
    <row r="33" spans="2:9" x14ac:dyDescent="0.25">
      <c r="C33" s="1" t="s">
        <v>70</v>
      </c>
      <c r="E33" s="2"/>
      <c r="F33" s="2"/>
      <c r="G33" s="2"/>
      <c r="I33" s="9">
        <f>SUM(I24:I32)</f>
        <v>5368</v>
      </c>
    </row>
    <row r="35" spans="2:9" x14ac:dyDescent="0.25">
      <c r="C35" s="1" t="s">
        <v>128</v>
      </c>
      <c r="F35" s="4" t="s">
        <v>147</v>
      </c>
    </row>
    <row r="36" spans="2:9" x14ac:dyDescent="0.25">
      <c r="C36" s="1"/>
      <c r="D36" s="4" t="s">
        <v>100</v>
      </c>
      <c r="E36" s="4" t="s">
        <v>101</v>
      </c>
      <c r="F36" s="7" t="s">
        <v>148</v>
      </c>
      <c r="G36" s="7" t="s">
        <v>102</v>
      </c>
      <c r="H36" s="4" t="s">
        <v>149</v>
      </c>
      <c r="I36" s="4" t="s">
        <v>102</v>
      </c>
    </row>
    <row r="37" spans="2:9" x14ac:dyDescent="0.25">
      <c r="B37" t="s">
        <v>0</v>
      </c>
      <c r="C37" t="s">
        <v>1</v>
      </c>
      <c r="D37" s="2" t="s">
        <v>2</v>
      </c>
      <c r="E37" s="2">
        <v>55</v>
      </c>
      <c r="F37" s="2">
        <v>3</v>
      </c>
      <c r="G37" s="2">
        <v>165</v>
      </c>
      <c r="H37" s="8">
        <v>1.9</v>
      </c>
      <c r="I37" s="8">
        <f>G37*H37</f>
        <v>313.5</v>
      </c>
    </row>
    <row r="38" spans="2:9" x14ac:dyDescent="0.25">
      <c r="B38" t="s">
        <v>3</v>
      </c>
      <c r="C38" t="s">
        <v>30</v>
      </c>
      <c r="D38" s="2" t="s">
        <v>9</v>
      </c>
      <c r="E38" s="2">
        <v>26</v>
      </c>
      <c r="F38" s="2">
        <v>10</v>
      </c>
      <c r="G38" s="2">
        <v>260</v>
      </c>
      <c r="H38" s="8">
        <v>1</v>
      </c>
      <c r="I38" s="8">
        <v>260</v>
      </c>
    </row>
    <row r="39" spans="2:9" x14ac:dyDescent="0.25">
      <c r="B39" t="s">
        <v>5</v>
      </c>
      <c r="C39" t="s">
        <v>31</v>
      </c>
      <c r="D39" s="2" t="s">
        <v>2</v>
      </c>
      <c r="E39" s="2">
        <v>200</v>
      </c>
      <c r="F39" s="2">
        <v>2</v>
      </c>
      <c r="G39" s="2">
        <v>400</v>
      </c>
      <c r="H39" s="8">
        <v>0.3</v>
      </c>
      <c r="I39" s="8">
        <f t="shared" ref="I39:I45" si="1">G39*H39</f>
        <v>120</v>
      </c>
    </row>
    <row r="40" spans="2:9" x14ac:dyDescent="0.25">
      <c r="B40" t="s">
        <v>7</v>
      </c>
      <c r="C40" t="s">
        <v>216</v>
      </c>
      <c r="D40" s="2" t="s">
        <v>9</v>
      </c>
      <c r="E40" s="2">
        <v>130</v>
      </c>
      <c r="F40" s="2">
        <v>20</v>
      </c>
      <c r="G40" s="2">
        <v>2600</v>
      </c>
      <c r="H40" s="8">
        <v>1</v>
      </c>
      <c r="I40" s="8">
        <f t="shared" si="1"/>
        <v>2600</v>
      </c>
    </row>
    <row r="41" spans="2:9" x14ac:dyDescent="0.25">
      <c r="B41" t="s">
        <v>10</v>
      </c>
      <c r="C41" t="s">
        <v>33</v>
      </c>
      <c r="D41" s="2" t="s">
        <v>9</v>
      </c>
      <c r="E41" s="2">
        <v>130</v>
      </c>
      <c r="F41" s="2">
        <v>2</v>
      </c>
      <c r="G41" s="2">
        <v>260</v>
      </c>
      <c r="H41" s="8">
        <v>0.3</v>
      </c>
      <c r="I41" s="8">
        <f t="shared" si="1"/>
        <v>78</v>
      </c>
    </row>
    <row r="42" spans="2:9" x14ac:dyDescent="0.25">
      <c r="B42" t="s">
        <v>12</v>
      </c>
      <c r="C42" t="s">
        <v>34</v>
      </c>
      <c r="D42" s="2" t="s">
        <v>9</v>
      </c>
      <c r="E42" s="2">
        <v>1290</v>
      </c>
      <c r="F42" s="2">
        <v>15</v>
      </c>
      <c r="G42" s="2">
        <v>19350</v>
      </c>
      <c r="H42" s="8">
        <v>7.0000000000000007E-2</v>
      </c>
      <c r="I42" s="8">
        <f t="shared" si="1"/>
        <v>1354.5000000000002</v>
      </c>
    </row>
    <row r="43" spans="2:9" x14ac:dyDescent="0.25">
      <c r="B43" t="s">
        <v>15</v>
      </c>
      <c r="C43" t="s">
        <v>27</v>
      </c>
      <c r="D43" s="2" t="s">
        <v>9</v>
      </c>
      <c r="E43" s="2">
        <v>1290</v>
      </c>
      <c r="F43" s="2">
        <v>2</v>
      </c>
      <c r="G43" s="2">
        <v>2580</v>
      </c>
      <c r="H43" s="8">
        <v>0.4</v>
      </c>
      <c r="I43" s="8">
        <f t="shared" si="1"/>
        <v>1032</v>
      </c>
    </row>
    <row r="44" spans="2:9" x14ac:dyDescent="0.25">
      <c r="B44" t="s">
        <v>18</v>
      </c>
      <c r="C44" t="s">
        <v>8</v>
      </c>
      <c r="D44" s="2" t="s">
        <v>9</v>
      </c>
      <c r="E44" s="2">
        <v>100</v>
      </c>
      <c r="F44" s="2">
        <v>15</v>
      </c>
      <c r="G44" s="2">
        <v>1500</v>
      </c>
      <c r="H44" s="8">
        <v>0.11</v>
      </c>
      <c r="I44" s="8">
        <f t="shared" si="1"/>
        <v>165</v>
      </c>
    </row>
    <row r="45" spans="2:9" x14ac:dyDescent="0.25">
      <c r="B45" t="s">
        <v>20</v>
      </c>
      <c r="C45" t="s">
        <v>35</v>
      </c>
      <c r="D45" s="2" t="s">
        <v>2</v>
      </c>
      <c r="E45" s="2">
        <v>38</v>
      </c>
      <c r="F45" s="2">
        <v>1</v>
      </c>
      <c r="G45" s="2">
        <v>38</v>
      </c>
      <c r="H45" s="8">
        <v>113</v>
      </c>
      <c r="I45" s="8">
        <f t="shared" si="1"/>
        <v>4294</v>
      </c>
    </row>
    <row r="46" spans="2:9" x14ac:dyDescent="0.25">
      <c r="C46" t="s">
        <v>36</v>
      </c>
      <c r="D46" s="2"/>
      <c r="E46" s="2"/>
      <c r="F46" s="2"/>
      <c r="G46" s="2"/>
      <c r="H46" s="8"/>
      <c r="I46" s="8"/>
    </row>
    <row r="47" spans="2:9" x14ac:dyDescent="0.25">
      <c r="C47" t="s">
        <v>37</v>
      </c>
      <c r="D47" s="2"/>
      <c r="E47" s="2"/>
      <c r="F47" s="2"/>
      <c r="G47" s="2"/>
      <c r="H47" s="8"/>
    </row>
    <row r="48" spans="2:9" x14ac:dyDescent="0.25">
      <c r="C48" t="s">
        <v>38</v>
      </c>
      <c r="D48" s="2"/>
      <c r="E48" s="2"/>
      <c r="F48" s="2"/>
      <c r="G48" s="2"/>
      <c r="H48" s="8"/>
    </row>
    <row r="49" spans="2:9" x14ac:dyDescent="0.25">
      <c r="C49" t="s">
        <v>39</v>
      </c>
      <c r="D49" s="2"/>
      <c r="E49" s="2"/>
      <c r="F49" s="2"/>
      <c r="G49" s="2"/>
      <c r="H49" s="8"/>
    </row>
    <row r="50" spans="2:9" x14ac:dyDescent="0.25">
      <c r="C50" t="s">
        <v>40</v>
      </c>
      <c r="D50" s="2"/>
      <c r="E50" s="2"/>
      <c r="F50" s="2"/>
      <c r="G50" s="2"/>
      <c r="H50" s="8"/>
    </row>
    <row r="51" spans="2:9" x14ac:dyDescent="0.25">
      <c r="C51" t="s">
        <v>41</v>
      </c>
      <c r="D51" s="2"/>
      <c r="E51" s="2"/>
      <c r="F51" s="2"/>
      <c r="G51" s="2"/>
      <c r="H51" s="8"/>
    </row>
    <row r="52" spans="2:9" x14ac:dyDescent="0.25">
      <c r="C52" t="s">
        <v>42</v>
      </c>
      <c r="D52" s="2"/>
      <c r="E52" s="2"/>
      <c r="F52" s="2"/>
      <c r="G52" s="2"/>
      <c r="H52" s="8"/>
    </row>
    <row r="53" spans="2:9" x14ac:dyDescent="0.25">
      <c r="C53" t="s">
        <v>43</v>
      </c>
      <c r="D53" s="2"/>
      <c r="E53" s="2"/>
      <c r="F53" s="2"/>
      <c r="G53" s="2"/>
      <c r="H53" s="8"/>
    </row>
    <row r="54" spans="2:9" x14ac:dyDescent="0.25">
      <c r="C54" t="s">
        <v>44</v>
      </c>
      <c r="D54" s="2"/>
      <c r="E54" s="2"/>
      <c r="F54" s="2"/>
      <c r="G54" s="2"/>
      <c r="H54" s="8"/>
    </row>
    <row r="55" spans="2:9" x14ac:dyDescent="0.25">
      <c r="C55" t="s">
        <v>45</v>
      </c>
      <c r="D55" s="2"/>
      <c r="E55" s="2"/>
      <c r="F55" s="2"/>
      <c r="G55" s="2"/>
      <c r="H55" s="8"/>
    </row>
    <row r="56" spans="2:9" x14ac:dyDescent="0.25">
      <c r="B56" t="s">
        <v>22</v>
      </c>
      <c r="C56" t="s">
        <v>46</v>
      </c>
      <c r="D56" s="2" t="s">
        <v>47</v>
      </c>
      <c r="E56" s="2">
        <v>72</v>
      </c>
      <c r="F56" s="2">
        <v>2</v>
      </c>
      <c r="G56" s="2">
        <v>144</v>
      </c>
      <c r="H56" s="8">
        <v>3.2</v>
      </c>
      <c r="I56" s="8">
        <f t="shared" ref="I56:I64" si="2">G56*H56</f>
        <v>460.8</v>
      </c>
    </row>
    <row r="57" spans="2:9" x14ac:dyDescent="0.25">
      <c r="B57" t="s">
        <v>23</v>
      </c>
      <c r="C57" t="s">
        <v>48</v>
      </c>
      <c r="D57" s="2" t="s">
        <v>9</v>
      </c>
      <c r="E57" s="2">
        <v>1390</v>
      </c>
      <c r="F57" s="2">
        <v>40</v>
      </c>
      <c r="G57" s="2">
        <v>55600</v>
      </c>
      <c r="H57" s="8">
        <v>0.09</v>
      </c>
      <c r="I57" s="8">
        <f t="shared" si="2"/>
        <v>5004</v>
      </c>
    </row>
    <row r="58" spans="2:9" x14ac:dyDescent="0.25">
      <c r="B58" t="s">
        <v>29</v>
      </c>
      <c r="C58" t="s">
        <v>16</v>
      </c>
      <c r="D58" s="2" t="s">
        <v>17</v>
      </c>
      <c r="E58" s="2">
        <v>1</v>
      </c>
      <c r="F58" s="2">
        <v>30</v>
      </c>
      <c r="G58" s="2">
        <v>30</v>
      </c>
      <c r="H58" s="8">
        <v>20</v>
      </c>
      <c r="I58" s="8">
        <f t="shared" si="2"/>
        <v>600</v>
      </c>
    </row>
    <row r="59" spans="2:9" x14ac:dyDescent="0.25">
      <c r="B59" t="s">
        <v>49</v>
      </c>
      <c r="C59" t="s">
        <v>53</v>
      </c>
      <c r="D59" s="2" t="s">
        <v>9</v>
      </c>
      <c r="E59" s="2">
        <v>26</v>
      </c>
      <c r="F59" s="2">
        <v>2</v>
      </c>
      <c r="G59" s="2">
        <v>52</v>
      </c>
      <c r="H59" s="8">
        <v>0.3</v>
      </c>
      <c r="I59" s="8">
        <f t="shared" si="2"/>
        <v>15.6</v>
      </c>
    </row>
    <row r="60" spans="2:9" x14ac:dyDescent="0.25">
      <c r="B60" t="s">
        <v>50</v>
      </c>
      <c r="C60" t="s">
        <v>110</v>
      </c>
      <c r="D60" s="2" t="s">
        <v>2</v>
      </c>
      <c r="E60" s="2">
        <v>200</v>
      </c>
      <c r="F60" s="2">
        <v>1</v>
      </c>
      <c r="G60" s="2">
        <v>200</v>
      </c>
      <c r="H60" s="8">
        <v>1</v>
      </c>
      <c r="I60" s="8">
        <f t="shared" si="2"/>
        <v>200</v>
      </c>
    </row>
    <row r="61" spans="2:9" x14ac:dyDescent="0.25">
      <c r="B61" t="s">
        <v>51</v>
      </c>
      <c r="C61" t="s">
        <v>24</v>
      </c>
      <c r="D61" s="2" t="s">
        <v>2</v>
      </c>
      <c r="E61" s="2">
        <v>55</v>
      </c>
      <c r="F61" s="2">
        <v>3</v>
      </c>
      <c r="G61" s="2">
        <v>165</v>
      </c>
      <c r="H61" s="8">
        <v>0.4</v>
      </c>
      <c r="I61" s="8">
        <f t="shared" si="2"/>
        <v>66</v>
      </c>
    </row>
    <row r="62" spans="2:9" x14ac:dyDescent="0.25">
      <c r="B62" t="s">
        <v>52</v>
      </c>
      <c r="C62" t="s">
        <v>64</v>
      </c>
      <c r="D62" s="2" t="s">
        <v>9</v>
      </c>
      <c r="E62" s="2">
        <v>50</v>
      </c>
      <c r="F62" s="2">
        <v>1</v>
      </c>
      <c r="G62" s="2">
        <v>50</v>
      </c>
      <c r="H62" s="8">
        <v>3.7</v>
      </c>
      <c r="I62" s="8">
        <f t="shared" si="2"/>
        <v>185</v>
      </c>
    </row>
    <row r="63" spans="2:9" x14ac:dyDescent="0.25">
      <c r="B63" t="s">
        <v>61</v>
      </c>
      <c r="C63" t="s">
        <v>145</v>
      </c>
      <c r="D63" s="2" t="s">
        <v>9</v>
      </c>
      <c r="E63" s="2">
        <v>1290</v>
      </c>
      <c r="F63" s="2">
        <v>1</v>
      </c>
      <c r="G63" s="2">
        <v>1290</v>
      </c>
      <c r="H63" s="8">
        <v>0.7</v>
      </c>
      <c r="I63" s="8">
        <f t="shared" si="2"/>
        <v>902.99999999999989</v>
      </c>
    </row>
    <row r="64" spans="2:9" x14ac:dyDescent="0.25">
      <c r="B64" t="s">
        <v>62</v>
      </c>
      <c r="C64" t="s">
        <v>146</v>
      </c>
      <c r="D64" s="2" t="s">
        <v>9</v>
      </c>
      <c r="E64" s="2">
        <v>1290</v>
      </c>
      <c r="F64" s="2">
        <v>1</v>
      </c>
      <c r="G64" s="2">
        <v>1290</v>
      </c>
      <c r="H64" s="8">
        <v>0.4</v>
      </c>
      <c r="I64" s="8">
        <f t="shared" si="2"/>
        <v>516</v>
      </c>
    </row>
    <row r="65" spans="2:12" x14ac:dyDescent="0.25">
      <c r="B65" t="s">
        <v>103</v>
      </c>
      <c r="C65" t="s">
        <v>92</v>
      </c>
      <c r="D65" s="2" t="s">
        <v>217</v>
      </c>
      <c r="E65" s="2">
        <v>110</v>
      </c>
      <c r="F65" s="2"/>
      <c r="G65" s="2"/>
      <c r="H65" s="8">
        <v>12</v>
      </c>
      <c r="I65" s="8">
        <v>1320</v>
      </c>
    </row>
    <row r="66" spans="2:12" x14ac:dyDescent="0.25">
      <c r="C66" s="1" t="s">
        <v>99</v>
      </c>
      <c r="E66" s="2"/>
      <c r="F66" s="2"/>
      <c r="G66" s="2"/>
      <c r="H66" s="19"/>
      <c r="I66" s="21">
        <v>19487.400000000001</v>
      </c>
      <c r="L66" s="8"/>
    </row>
    <row r="67" spans="2:12" x14ac:dyDescent="0.25">
      <c r="I67" s="8"/>
    </row>
    <row r="69" spans="2:12" x14ac:dyDescent="0.25">
      <c r="C69" s="1" t="s">
        <v>125</v>
      </c>
      <c r="F69" s="4" t="s">
        <v>147</v>
      </c>
    </row>
    <row r="70" spans="2:12" x14ac:dyDescent="0.25">
      <c r="C70" s="1"/>
      <c r="D70" s="4" t="s">
        <v>100</v>
      </c>
      <c r="E70" s="4" t="s">
        <v>101</v>
      </c>
      <c r="F70" s="7" t="s">
        <v>148</v>
      </c>
      <c r="G70" s="7" t="s">
        <v>102</v>
      </c>
      <c r="H70" s="4" t="s">
        <v>149</v>
      </c>
      <c r="I70" s="4" t="s">
        <v>102</v>
      </c>
    </row>
    <row r="71" spans="2:12" x14ac:dyDescent="0.25">
      <c r="B71" t="s">
        <v>0</v>
      </c>
      <c r="C71" t="s">
        <v>1</v>
      </c>
      <c r="D71" s="2" t="s">
        <v>2</v>
      </c>
      <c r="E71" s="2">
        <v>20</v>
      </c>
      <c r="F71" s="2">
        <v>2</v>
      </c>
      <c r="G71" s="2">
        <v>40</v>
      </c>
      <c r="H71" s="11">
        <v>1.9</v>
      </c>
      <c r="I71" s="8">
        <f t="shared" ref="I71:I81" si="3">G71*H71</f>
        <v>76</v>
      </c>
    </row>
    <row r="72" spans="2:12" x14ac:dyDescent="0.25">
      <c r="B72" t="s">
        <v>3</v>
      </c>
      <c r="C72" t="s">
        <v>151</v>
      </c>
      <c r="D72" s="2" t="s">
        <v>2</v>
      </c>
      <c r="E72" s="2">
        <v>20</v>
      </c>
      <c r="F72" s="2">
        <v>2</v>
      </c>
      <c r="G72" s="2">
        <v>40</v>
      </c>
      <c r="H72" s="8">
        <v>0.4</v>
      </c>
      <c r="I72" s="8">
        <f t="shared" si="3"/>
        <v>16</v>
      </c>
    </row>
    <row r="73" spans="2:12" x14ac:dyDescent="0.25">
      <c r="B73" t="s">
        <v>5</v>
      </c>
      <c r="C73" t="s">
        <v>30</v>
      </c>
      <c r="D73" s="2" t="s">
        <v>9</v>
      </c>
      <c r="E73" s="2">
        <v>20</v>
      </c>
      <c r="F73" s="2">
        <v>4</v>
      </c>
      <c r="G73" s="2">
        <v>80</v>
      </c>
      <c r="H73" s="8">
        <v>1</v>
      </c>
      <c r="I73" s="8">
        <f t="shared" si="3"/>
        <v>80</v>
      </c>
    </row>
    <row r="74" spans="2:12" x14ac:dyDescent="0.25">
      <c r="B74" t="s">
        <v>7</v>
      </c>
      <c r="C74" t="s">
        <v>31</v>
      </c>
      <c r="D74" s="2" t="s">
        <v>2</v>
      </c>
      <c r="E74" s="2">
        <v>300</v>
      </c>
      <c r="F74" s="2">
        <v>2</v>
      </c>
      <c r="G74" s="2">
        <v>600</v>
      </c>
      <c r="H74" s="8">
        <v>0.3</v>
      </c>
      <c r="I74" s="8">
        <f t="shared" si="3"/>
        <v>180</v>
      </c>
    </row>
    <row r="75" spans="2:12" x14ac:dyDescent="0.25">
      <c r="B75" t="s">
        <v>10</v>
      </c>
      <c r="C75" t="s">
        <v>32</v>
      </c>
      <c r="D75" s="2" t="s">
        <v>9</v>
      </c>
      <c r="E75" s="2">
        <v>60</v>
      </c>
      <c r="F75" s="2">
        <v>20</v>
      </c>
      <c r="G75" s="2">
        <v>1200</v>
      </c>
      <c r="H75" s="8">
        <v>1</v>
      </c>
      <c r="I75" s="8">
        <f t="shared" si="3"/>
        <v>1200</v>
      </c>
    </row>
    <row r="76" spans="2:12" x14ac:dyDescent="0.25">
      <c r="B76" t="s">
        <v>12</v>
      </c>
      <c r="C76" t="s">
        <v>34</v>
      </c>
      <c r="D76" s="2" t="s">
        <v>9</v>
      </c>
      <c r="E76" s="2">
        <v>555</v>
      </c>
      <c r="F76" s="2">
        <v>17</v>
      </c>
      <c r="G76" s="2">
        <v>9435</v>
      </c>
      <c r="H76" s="8">
        <v>7.0000000000000007E-2</v>
      </c>
      <c r="I76" s="8">
        <f t="shared" si="3"/>
        <v>660.45</v>
      </c>
    </row>
    <row r="77" spans="2:12" x14ac:dyDescent="0.25">
      <c r="B77" t="s">
        <v>15</v>
      </c>
      <c r="C77" t="s">
        <v>8</v>
      </c>
      <c r="D77" s="2" t="s">
        <v>9</v>
      </c>
      <c r="E77" s="2">
        <v>50</v>
      </c>
      <c r="F77" s="2">
        <v>25</v>
      </c>
      <c r="G77" s="2">
        <v>1250</v>
      </c>
      <c r="H77" s="8">
        <v>0.11</v>
      </c>
      <c r="I77" s="8">
        <f t="shared" si="3"/>
        <v>137.5</v>
      </c>
    </row>
    <row r="78" spans="2:12" x14ac:dyDescent="0.25">
      <c r="B78" t="s">
        <v>18</v>
      </c>
      <c r="C78" t="s">
        <v>46</v>
      </c>
      <c r="D78" s="2" t="s">
        <v>47</v>
      </c>
      <c r="E78" s="2">
        <v>65</v>
      </c>
      <c r="F78" s="2">
        <v>3</v>
      </c>
      <c r="G78" s="2">
        <v>195</v>
      </c>
      <c r="H78" s="8">
        <v>3.2</v>
      </c>
      <c r="I78" s="8">
        <f t="shared" si="3"/>
        <v>624</v>
      </c>
    </row>
    <row r="79" spans="2:12" x14ac:dyDescent="0.25">
      <c r="B79" t="s">
        <v>20</v>
      </c>
      <c r="C79" t="s">
        <v>54</v>
      </c>
      <c r="D79" s="2" t="s">
        <v>9</v>
      </c>
      <c r="E79" s="2">
        <v>605</v>
      </c>
      <c r="F79" s="2">
        <v>20</v>
      </c>
      <c r="G79" s="2">
        <v>12100</v>
      </c>
      <c r="H79" s="8">
        <v>0.09</v>
      </c>
      <c r="I79" s="8">
        <f t="shared" si="3"/>
        <v>1089</v>
      </c>
    </row>
    <row r="80" spans="2:12" x14ac:dyDescent="0.25">
      <c r="B80" t="s">
        <v>22</v>
      </c>
      <c r="C80" t="s">
        <v>55</v>
      </c>
      <c r="D80" s="2" t="s">
        <v>14</v>
      </c>
      <c r="E80" s="2">
        <v>200</v>
      </c>
      <c r="F80" s="2">
        <v>1</v>
      </c>
      <c r="G80" s="2">
        <v>200</v>
      </c>
      <c r="H80" s="8">
        <v>12</v>
      </c>
      <c r="I80" s="8">
        <f t="shared" si="3"/>
        <v>2400</v>
      </c>
    </row>
    <row r="81" spans="2:9" x14ac:dyDescent="0.25">
      <c r="B81" t="s">
        <v>23</v>
      </c>
      <c r="C81" t="s">
        <v>56</v>
      </c>
      <c r="D81" s="2" t="s">
        <v>2</v>
      </c>
      <c r="E81" s="2">
        <v>16</v>
      </c>
      <c r="F81" s="2">
        <v>2</v>
      </c>
      <c r="G81" s="2">
        <v>32</v>
      </c>
      <c r="H81" s="8">
        <v>7</v>
      </c>
      <c r="I81" s="8">
        <f t="shared" si="3"/>
        <v>224</v>
      </c>
    </row>
    <row r="82" spans="2:9" x14ac:dyDescent="0.25">
      <c r="B82" t="s">
        <v>29</v>
      </c>
      <c r="C82" t="s">
        <v>57</v>
      </c>
      <c r="D82" s="2" t="s">
        <v>9</v>
      </c>
      <c r="E82" s="2">
        <v>605</v>
      </c>
      <c r="F82" s="2">
        <v>2</v>
      </c>
      <c r="G82" s="2">
        <v>1210</v>
      </c>
      <c r="H82" s="8">
        <v>0.4</v>
      </c>
      <c r="I82" s="8">
        <f>H82*G82</f>
        <v>484</v>
      </c>
    </row>
    <row r="83" spans="2:9" x14ac:dyDescent="0.25">
      <c r="B83" t="s">
        <v>49</v>
      </c>
      <c r="C83" t="s">
        <v>24</v>
      </c>
      <c r="D83" s="2" t="s">
        <v>2</v>
      </c>
      <c r="E83" s="2">
        <v>20</v>
      </c>
      <c r="F83" s="2">
        <v>2</v>
      </c>
      <c r="G83" s="2">
        <v>40</v>
      </c>
      <c r="H83" s="8">
        <v>0.4</v>
      </c>
      <c r="I83" s="8">
        <f t="shared" ref="I83:I89" si="4">G83*H83</f>
        <v>16</v>
      </c>
    </row>
    <row r="84" spans="2:9" x14ac:dyDescent="0.25">
      <c r="B84" t="s">
        <v>50</v>
      </c>
      <c r="C84" t="s">
        <v>64</v>
      </c>
      <c r="D84" s="2" t="s">
        <v>9</v>
      </c>
      <c r="E84" s="2">
        <v>60</v>
      </c>
      <c r="F84" s="2">
        <v>2</v>
      </c>
      <c r="G84" s="2">
        <v>120</v>
      </c>
      <c r="H84" s="8">
        <v>3.7</v>
      </c>
      <c r="I84" s="8">
        <f t="shared" si="4"/>
        <v>444</v>
      </c>
    </row>
    <row r="85" spans="2:9" x14ac:dyDescent="0.25">
      <c r="B85" t="s">
        <v>51</v>
      </c>
      <c r="C85" t="s">
        <v>105</v>
      </c>
      <c r="D85" s="2" t="s">
        <v>9</v>
      </c>
      <c r="E85" s="2">
        <v>150</v>
      </c>
      <c r="F85" s="2">
        <v>2</v>
      </c>
      <c r="G85" s="2">
        <v>300</v>
      </c>
      <c r="H85" s="8">
        <v>0.3</v>
      </c>
      <c r="I85" s="8">
        <f t="shared" si="4"/>
        <v>90</v>
      </c>
    </row>
    <row r="86" spans="2:9" x14ac:dyDescent="0.25">
      <c r="B86" t="s">
        <v>52</v>
      </c>
      <c r="C86" t="s">
        <v>152</v>
      </c>
      <c r="D86" s="2" t="s">
        <v>9</v>
      </c>
      <c r="E86" s="2">
        <v>555</v>
      </c>
      <c r="F86" s="2">
        <v>1</v>
      </c>
      <c r="G86" s="2">
        <v>555</v>
      </c>
      <c r="H86" s="8">
        <v>0.7</v>
      </c>
      <c r="I86" s="8">
        <f t="shared" si="4"/>
        <v>388.5</v>
      </c>
    </row>
    <row r="87" spans="2:9" x14ac:dyDescent="0.25">
      <c r="B87" t="s">
        <v>61</v>
      </c>
      <c r="C87" t="s">
        <v>153</v>
      </c>
      <c r="D87" s="2" t="s">
        <v>9</v>
      </c>
      <c r="E87" s="2">
        <v>555</v>
      </c>
      <c r="F87" s="2">
        <v>1</v>
      </c>
      <c r="G87" s="2">
        <v>555</v>
      </c>
      <c r="H87" s="8">
        <v>0.4</v>
      </c>
      <c r="I87" s="8">
        <f t="shared" si="4"/>
        <v>222</v>
      </c>
    </row>
    <row r="88" spans="2:9" x14ac:dyDescent="0.25">
      <c r="B88" t="s">
        <v>62</v>
      </c>
      <c r="C88" t="s">
        <v>110</v>
      </c>
      <c r="D88" s="2" t="s">
        <v>2</v>
      </c>
      <c r="E88" s="2">
        <v>300</v>
      </c>
      <c r="F88" s="2">
        <v>2</v>
      </c>
      <c r="G88" s="2">
        <v>600</v>
      </c>
      <c r="H88" s="8">
        <v>1</v>
      </c>
      <c r="I88" s="8">
        <f t="shared" si="4"/>
        <v>600</v>
      </c>
    </row>
    <row r="89" spans="2:9" x14ac:dyDescent="0.25">
      <c r="B89" t="s">
        <v>103</v>
      </c>
      <c r="C89" t="s">
        <v>16</v>
      </c>
      <c r="D89" s="2" t="s">
        <v>17</v>
      </c>
      <c r="E89" s="2">
        <v>1</v>
      </c>
      <c r="F89" s="2">
        <v>15</v>
      </c>
      <c r="G89" s="2">
        <v>15</v>
      </c>
      <c r="H89" s="8">
        <v>20</v>
      </c>
      <c r="I89" s="8">
        <f t="shared" si="4"/>
        <v>300</v>
      </c>
    </row>
    <row r="90" spans="2:9" x14ac:dyDescent="0.25">
      <c r="C90" s="1" t="s">
        <v>70</v>
      </c>
      <c r="F90" s="2"/>
      <c r="H90" s="8"/>
      <c r="I90" s="9">
        <f>SUM(I71:I89)</f>
        <v>9231.4500000000007</v>
      </c>
    </row>
    <row r="93" spans="2:9" x14ac:dyDescent="0.25">
      <c r="C93" s="1" t="s">
        <v>126</v>
      </c>
      <c r="F93" s="4" t="s">
        <v>147</v>
      </c>
    </row>
    <row r="94" spans="2:9" x14ac:dyDescent="0.25">
      <c r="C94" s="1"/>
      <c r="D94" s="4" t="s">
        <v>100</v>
      </c>
      <c r="E94" s="4" t="s">
        <v>101</v>
      </c>
      <c r="F94" s="7" t="s">
        <v>148</v>
      </c>
      <c r="G94" s="7" t="s">
        <v>102</v>
      </c>
      <c r="H94" s="4" t="s">
        <v>149</v>
      </c>
      <c r="I94" s="4" t="s">
        <v>102</v>
      </c>
    </row>
    <row r="95" spans="2:9" x14ac:dyDescent="0.25">
      <c r="B95" t="s">
        <v>0</v>
      </c>
      <c r="C95" t="s">
        <v>1</v>
      </c>
      <c r="D95" s="2" t="s">
        <v>2</v>
      </c>
      <c r="E95" s="2">
        <v>9</v>
      </c>
      <c r="F95" s="2">
        <v>2</v>
      </c>
      <c r="G95" s="2">
        <v>18</v>
      </c>
      <c r="H95" s="11">
        <v>1.9</v>
      </c>
      <c r="I95" s="8">
        <f t="shared" ref="I95:I100" si="5">G95*H95</f>
        <v>34.199999999999996</v>
      </c>
    </row>
    <row r="96" spans="2:9" x14ac:dyDescent="0.25">
      <c r="B96" t="s">
        <v>3</v>
      </c>
      <c r="C96" t="s">
        <v>31</v>
      </c>
      <c r="D96" s="2" t="s">
        <v>2</v>
      </c>
      <c r="E96" s="2">
        <v>1800</v>
      </c>
      <c r="F96" s="2">
        <v>1</v>
      </c>
      <c r="G96" s="2">
        <v>1800</v>
      </c>
      <c r="H96" s="8">
        <v>0.3</v>
      </c>
      <c r="I96" s="8">
        <f t="shared" si="5"/>
        <v>540</v>
      </c>
    </row>
    <row r="97" spans="2:9" x14ac:dyDescent="0.25">
      <c r="B97" t="s">
        <v>5</v>
      </c>
      <c r="C97" t="s">
        <v>32</v>
      </c>
      <c r="D97" s="2" t="s">
        <v>9</v>
      </c>
      <c r="E97" s="2">
        <v>540</v>
      </c>
      <c r="F97" s="2">
        <v>20</v>
      </c>
      <c r="G97" s="2">
        <v>10800</v>
      </c>
      <c r="H97" s="8">
        <v>1</v>
      </c>
      <c r="I97" s="8">
        <f t="shared" si="5"/>
        <v>10800</v>
      </c>
    </row>
    <row r="98" spans="2:9" x14ac:dyDescent="0.25">
      <c r="B98" t="s">
        <v>7</v>
      </c>
      <c r="C98" t="s">
        <v>34</v>
      </c>
      <c r="D98" s="2" t="s">
        <v>9</v>
      </c>
      <c r="E98" s="2">
        <v>1280</v>
      </c>
      <c r="F98" s="2">
        <v>35</v>
      </c>
      <c r="G98" s="2">
        <v>44800</v>
      </c>
      <c r="H98" s="8">
        <v>7.0000000000000007E-2</v>
      </c>
      <c r="I98" s="8">
        <f t="shared" si="5"/>
        <v>3136.0000000000005</v>
      </c>
    </row>
    <row r="99" spans="2:9" x14ac:dyDescent="0.25">
      <c r="B99" t="s">
        <v>10</v>
      </c>
      <c r="C99" t="s">
        <v>8</v>
      </c>
      <c r="D99" s="2" t="s">
        <v>9</v>
      </c>
      <c r="E99" s="2">
        <v>80</v>
      </c>
      <c r="F99" s="2">
        <v>20</v>
      </c>
      <c r="G99" s="2">
        <v>1600</v>
      </c>
      <c r="H99" s="8">
        <v>0.11</v>
      </c>
      <c r="I99" s="8">
        <f t="shared" si="5"/>
        <v>176</v>
      </c>
    </row>
    <row r="100" spans="2:9" x14ac:dyDescent="0.25">
      <c r="B100" t="s">
        <v>12</v>
      </c>
      <c r="C100" s="20" t="s">
        <v>58</v>
      </c>
      <c r="D100" s="22" t="s">
        <v>2</v>
      </c>
      <c r="E100" s="22">
        <v>27</v>
      </c>
      <c r="F100" s="22">
        <v>1</v>
      </c>
      <c r="G100" s="22">
        <v>27</v>
      </c>
      <c r="H100" s="23">
        <v>20</v>
      </c>
      <c r="I100" s="23">
        <f t="shared" si="5"/>
        <v>540</v>
      </c>
    </row>
    <row r="101" spans="2:9" x14ac:dyDescent="0.25">
      <c r="C101" t="s">
        <v>247</v>
      </c>
      <c r="D101" s="2"/>
      <c r="E101" s="2"/>
      <c r="F101" s="2"/>
      <c r="G101" s="2"/>
      <c r="H101" s="8"/>
      <c r="I101" s="8"/>
    </row>
    <row r="102" spans="2:9" x14ac:dyDescent="0.25">
      <c r="C102" t="s">
        <v>248</v>
      </c>
      <c r="D102" s="2"/>
      <c r="E102" s="2"/>
      <c r="F102" s="2"/>
      <c r="G102" s="2"/>
      <c r="H102" s="8"/>
      <c r="I102" s="8"/>
    </row>
    <row r="103" spans="2:9" x14ac:dyDescent="0.25">
      <c r="C103" s="20" t="s">
        <v>232</v>
      </c>
      <c r="D103" s="2"/>
      <c r="E103" s="2"/>
      <c r="F103" s="2"/>
      <c r="G103" s="2"/>
      <c r="H103" s="8"/>
      <c r="I103" s="8"/>
    </row>
    <row r="104" spans="2:9" x14ac:dyDescent="0.25">
      <c r="B104" t="s">
        <v>15</v>
      </c>
      <c r="C104" t="s">
        <v>56</v>
      </c>
      <c r="D104" s="2" t="s">
        <v>2</v>
      </c>
      <c r="E104" s="2">
        <v>35</v>
      </c>
      <c r="F104" s="2">
        <v>3</v>
      </c>
      <c r="G104" s="2">
        <v>105</v>
      </c>
      <c r="H104" s="8">
        <v>7</v>
      </c>
      <c r="I104" s="8">
        <f t="shared" ref="I104:I117" si="6">G104*H104</f>
        <v>735</v>
      </c>
    </row>
    <row r="105" spans="2:9" x14ac:dyDescent="0.25">
      <c r="B105" t="s">
        <v>18</v>
      </c>
      <c r="C105" t="s">
        <v>55</v>
      </c>
      <c r="D105" s="2" t="s">
        <v>14</v>
      </c>
      <c r="E105" s="2">
        <v>200</v>
      </c>
      <c r="F105" s="2">
        <v>1</v>
      </c>
      <c r="G105" s="2">
        <v>200</v>
      </c>
      <c r="H105" s="8">
        <v>12</v>
      </c>
      <c r="I105" s="8">
        <f t="shared" si="6"/>
        <v>2400</v>
      </c>
    </row>
    <row r="106" spans="2:9" x14ac:dyDescent="0.25">
      <c r="B106" t="s">
        <v>20</v>
      </c>
      <c r="C106" t="s">
        <v>57</v>
      </c>
      <c r="D106" s="2" t="s">
        <v>9</v>
      </c>
      <c r="E106" s="2">
        <v>1360</v>
      </c>
      <c r="F106" s="2">
        <v>2</v>
      </c>
      <c r="G106" s="2">
        <v>2720</v>
      </c>
      <c r="H106" s="8">
        <v>0.4</v>
      </c>
      <c r="I106" s="8">
        <f t="shared" si="6"/>
        <v>1088</v>
      </c>
    </row>
    <row r="107" spans="2:9" x14ac:dyDescent="0.25">
      <c r="B107" t="s">
        <v>22</v>
      </c>
      <c r="C107" t="s">
        <v>59</v>
      </c>
      <c r="D107" s="2" t="s">
        <v>14</v>
      </c>
      <c r="E107" s="2">
        <v>16</v>
      </c>
      <c r="F107" s="2">
        <v>2</v>
      </c>
      <c r="G107" s="2">
        <v>32</v>
      </c>
      <c r="H107" s="8">
        <v>53</v>
      </c>
      <c r="I107" s="8">
        <f t="shared" si="6"/>
        <v>1696</v>
      </c>
    </row>
    <row r="108" spans="2:9" x14ac:dyDescent="0.25">
      <c r="B108" t="s">
        <v>23</v>
      </c>
      <c r="C108" t="s">
        <v>16</v>
      </c>
      <c r="D108" s="2" t="s">
        <v>17</v>
      </c>
      <c r="E108" s="2">
        <v>1</v>
      </c>
      <c r="F108" s="2">
        <v>35</v>
      </c>
      <c r="G108" s="2">
        <v>15</v>
      </c>
      <c r="H108" s="8">
        <v>20</v>
      </c>
      <c r="I108" s="8">
        <f t="shared" si="6"/>
        <v>300</v>
      </c>
    </row>
    <row r="109" spans="2:9" x14ac:dyDescent="0.25">
      <c r="B109" t="s">
        <v>29</v>
      </c>
      <c r="C109" t="s">
        <v>60</v>
      </c>
      <c r="D109" s="2" t="s">
        <v>9</v>
      </c>
      <c r="E109" s="2">
        <v>540</v>
      </c>
      <c r="F109" s="2">
        <v>1</v>
      </c>
      <c r="G109" s="2">
        <v>540</v>
      </c>
      <c r="H109" s="8">
        <v>0.8</v>
      </c>
      <c r="I109" s="8">
        <f t="shared" si="6"/>
        <v>432</v>
      </c>
    </row>
    <row r="110" spans="2:9" x14ac:dyDescent="0.25">
      <c r="B110" t="s">
        <v>49</v>
      </c>
      <c r="C110" t="s">
        <v>21</v>
      </c>
      <c r="D110" s="2" t="s">
        <v>2</v>
      </c>
      <c r="E110" s="2">
        <v>23</v>
      </c>
      <c r="F110" s="2">
        <v>1</v>
      </c>
      <c r="G110" s="2">
        <v>23</v>
      </c>
      <c r="H110" s="8">
        <v>7</v>
      </c>
      <c r="I110" s="8">
        <f t="shared" si="6"/>
        <v>161</v>
      </c>
    </row>
    <row r="111" spans="2:9" x14ac:dyDescent="0.25">
      <c r="B111" t="s">
        <v>50</v>
      </c>
      <c r="C111" t="s">
        <v>111</v>
      </c>
      <c r="D111" s="2" t="s">
        <v>2</v>
      </c>
      <c r="E111" s="2">
        <v>1800</v>
      </c>
      <c r="F111" s="2">
        <v>1</v>
      </c>
      <c r="G111" s="2">
        <v>1800</v>
      </c>
      <c r="H111" s="8">
        <v>1</v>
      </c>
      <c r="I111" s="8">
        <f t="shared" si="6"/>
        <v>1800</v>
      </c>
    </row>
    <row r="112" spans="2:9" x14ac:dyDescent="0.25">
      <c r="B112" t="s">
        <v>51</v>
      </c>
      <c r="C112" t="s">
        <v>24</v>
      </c>
      <c r="D112" s="2" t="s">
        <v>2</v>
      </c>
      <c r="E112" s="2">
        <v>9</v>
      </c>
      <c r="F112" s="2">
        <v>2</v>
      </c>
      <c r="G112" s="2">
        <v>18</v>
      </c>
      <c r="H112" s="8">
        <v>0.4</v>
      </c>
      <c r="I112" s="8">
        <f t="shared" si="6"/>
        <v>7.2</v>
      </c>
    </row>
    <row r="113" spans="2:9" x14ac:dyDescent="0.25">
      <c r="B113" t="s">
        <v>52</v>
      </c>
      <c r="C113" t="s">
        <v>64</v>
      </c>
      <c r="D113" s="2" t="s">
        <v>9</v>
      </c>
      <c r="E113" s="2">
        <v>540</v>
      </c>
      <c r="F113" s="2">
        <v>1</v>
      </c>
      <c r="G113" s="2">
        <v>540</v>
      </c>
      <c r="H113" s="8">
        <v>3.7</v>
      </c>
      <c r="I113" s="8">
        <f t="shared" si="6"/>
        <v>1998</v>
      </c>
    </row>
    <row r="114" spans="2:9" x14ac:dyDescent="0.25">
      <c r="B114" t="s">
        <v>61</v>
      </c>
      <c r="C114" t="s">
        <v>106</v>
      </c>
      <c r="D114" s="2" t="s">
        <v>9</v>
      </c>
      <c r="E114" s="2">
        <v>540</v>
      </c>
      <c r="F114" s="2">
        <v>2</v>
      </c>
      <c r="G114" s="2">
        <v>1080</v>
      </c>
      <c r="H114" s="8">
        <v>0.3</v>
      </c>
      <c r="I114" s="8">
        <f t="shared" si="6"/>
        <v>324</v>
      </c>
    </row>
    <row r="115" spans="2:9" x14ac:dyDescent="0.25">
      <c r="B115" t="s">
        <v>62</v>
      </c>
      <c r="C115" t="s">
        <v>154</v>
      </c>
      <c r="D115" s="2" t="s">
        <v>9</v>
      </c>
      <c r="E115" s="2">
        <v>1280</v>
      </c>
      <c r="F115" s="2">
        <v>1</v>
      </c>
      <c r="G115" s="2">
        <v>1280</v>
      </c>
      <c r="H115" s="8">
        <v>0.7</v>
      </c>
      <c r="I115" s="8">
        <f t="shared" si="6"/>
        <v>896</v>
      </c>
    </row>
    <row r="116" spans="2:9" x14ac:dyDescent="0.25">
      <c r="B116" t="s">
        <v>103</v>
      </c>
      <c r="C116" t="s">
        <v>155</v>
      </c>
      <c r="D116" s="2" t="s">
        <v>9</v>
      </c>
      <c r="E116" s="2">
        <v>1280</v>
      </c>
      <c r="F116" s="2">
        <v>1</v>
      </c>
      <c r="G116" s="2">
        <v>1280</v>
      </c>
      <c r="H116" s="8">
        <v>0.4</v>
      </c>
      <c r="I116" s="8">
        <f t="shared" si="6"/>
        <v>512</v>
      </c>
    </row>
    <row r="117" spans="2:9" x14ac:dyDescent="0.25">
      <c r="B117" t="s">
        <v>104</v>
      </c>
      <c r="C117" t="s">
        <v>26</v>
      </c>
      <c r="D117" s="2" t="s">
        <v>9</v>
      </c>
      <c r="E117" s="2">
        <v>500</v>
      </c>
      <c r="F117" s="2">
        <v>4</v>
      </c>
      <c r="G117" s="2">
        <v>2000</v>
      </c>
      <c r="H117" s="8">
        <v>0.09</v>
      </c>
      <c r="I117" s="8">
        <f t="shared" si="6"/>
        <v>180</v>
      </c>
    </row>
    <row r="118" spans="2:9" x14ac:dyDescent="0.25">
      <c r="C118" s="1" t="s">
        <v>70</v>
      </c>
      <c r="H118" s="8"/>
      <c r="I118" s="9">
        <v>27755.4</v>
      </c>
    </row>
    <row r="119" spans="2:9" x14ac:dyDescent="0.25">
      <c r="I119" s="8"/>
    </row>
    <row r="121" spans="2:9" x14ac:dyDescent="0.25">
      <c r="C121" s="1" t="s">
        <v>156</v>
      </c>
      <c r="F121" s="4" t="s">
        <v>147</v>
      </c>
    </row>
    <row r="122" spans="2:9" x14ac:dyDescent="0.25">
      <c r="D122" s="4" t="s">
        <v>100</v>
      </c>
      <c r="E122" s="4" t="s">
        <v>101</v>
      </c>
      <c r="F122" s="7" t="s">
        <v>148</v>
      </c>
      <c r="G122" s="7" t="s">
        <v>102</v>
      </c>
      <c r="H122" s="4" t="s">
        <v>149</v>
      </c>
      <c r="I122" s="4" t="s">
        <v>102</v>
      </c>
    </row>
    <row r="123" spans="2:9" x14ac:dyDescent="0.25">
      <c r="B123" t="s">
        <v>0</v>
      </c>
      <c r="C123" s="20" t="s">
        <v>30</v>
      </c>
      <c r="D123" s="2" t="s">
        <v>9</v>
      </c>
      <c r="E123" s="2">
        <v>10</v>
      </c>
      <c r="F123" s="2">
        <v>10</v>
      </c>
      <c r="G123" s="2">
        <v>100</v>
      </c>
      <c r="H123" s="8">
        <v>1</v>
      </c>
      <c r="I123" s="8">
        <f>G123*H123</f>
        <v>100</v>
      </c>
    </row>
    <row r="124" spans="2:9" x14ac:dyDescent="0.25">
      <c r="B124" t="s">
        <v>3</v>
      </c>
      <c r="C124" t="s">
        <v>34</v>
      </c>
      <c r="D124" s="2" t="s">
        <v>9</v>
      </c>
      <c r="E124" s="2">
        <v>410</v>
      </c>
      <c r="F124" s="2">
        <v>35</v>
      </c>
      <c r="G124" s="2">
        <v>14350</v>
      </c>
      <c r="H124" s="8">
        <v>7.0000000000000007E-2</v>
      </c>
      <c r="I124" s="8">
        <f>G124*H124</f>
        <v>1004.5000000000001</v>
      </c>
    </row>
    <row r="125" spans="2:9" x14ac:dyDescent="0.25">
      <c r="B125" t="s">
        <v>5</v>
      </c>
      <c r="C125" t="s">
        <v>8</v>
      </c>
      <c r="D125" s="2" t="s">
        <v>9</v>
      </c>
      <c r="E125" s="2">
        <v>110</v>
      </c>
      <c r="F125" s="2">
        <v>15</v>
      </c>
      <c r="G125" s="2">
        <v>1650</v>
      </c>
      <c r="H125" s="8">
        <v>0.11</v>
      </c>
      <c r="I125" s="8">
        <f>G125*H125</f>
        <v>181.5</v>
      </c>
    </row>
    <row r="126" spans="2:9" x14ac:dyDescent="0.25">
      <c r="B126" t="s">
        <v>7</v>
      </c>
      <c r="C126" t="s">
        <v>58</v>
      </c>
      <c r="D126" s="2"/>
      <c r="E126" s="2"/>
      <c r="F126" s="2"/>
      <c r="G126" s="2"/>
      <c r="H126" s="8"/>
      <c r="I126" s="8"/>
    </row>
    <row r="127" spans="2:9" x14ac:dyDescent="0.25">
      <c r="C127" t="s">
        <v>235</v>
      </c>
      <c r="D127" s="2" t="s">
        <v>2</v>
      </c>
      <c r="E127" s="2">
        <v>3</v>
      </c>
      <c r="F127" s="2">
        <v>1</v>
      </c>
      <c r="G127" s="2">
        <v>3</v>
      </c>
      <c r="H127" s="8">
        <v>20</v>
      </c>
      <c r="I127" s="8">
        <f>G127*H127</f>
        <v>60</v>
      </c>
    </row>
    <row r="128" spans="2:9" x14ac:dyDescent="0.25">
      <c r="C128" t="s">
        <v>218</v>
      </c>
      <c r="D128" s="2" t="s">
        <v>2</v>
      </c>
      <c r="E128" s="2">
        <v>12</v>
      </c>
      <c r="F128" s="2">
        <v>1</v>
      </c>
      <c r="G128" s="2">
        <v>12</v>
      </c>
      <c r="H128" s="8">
        <v>20</v>
      </c>
      <c r="I128" s="8">
        <f>G128*H128</f>
        <v>240</v>
      </c>
    </row>
    <row r="129" spans="2:10" x14ac:dyDescent="0.25">
      <c r="B129" t="s">
        <v>10</v>
      </c>
      <c r="C129" t="s">
        <v>35</v>
      </c>
      <c r="D129" s="2" t="s">
        <v>2</v>
      </c>
      <c r="E129" s="2">
        <v>4</v>
      </c>
      <c r="F129" s="2">
        <v>1</v>
      </c>
      <c r="G129" s="2">
        <v>4</v>
      </c>
      <c r="H129" s="8">
        <v>113</v>
      </c>
      <c r="I129" s="8">
        <f>G129*H129</f>
        <v>452</v>
      </c>
    </row>
    <row r="130" spans="2:10" x14ac:dyDescent="0.25">
      <c r="C130" t="s">
        <v>219</v>
      </c>
      <c r="D130" s="2"/>
      <c r="E130" s="2"/>
      <c r="F130" s="2"/>
      <c r="G130" s="2"/>
      <c r="H130" s="8"/>
      <c r="I130" s="8"/>
    </row>
    <row r="131" spans="2:10" x14ac:dyDescent="0.25">
      <c r="B131" t="s">
        <v>12</v>
      </c>
      <c r="C131" t="s">
        <v>56</v>
      </c>
      <c r="D131" s="2" t="s">
        <v>2</v>
      </c>
      <c r="E131" s="2">
        <v>3</v>
      </c>
      <c r="F131" s="2">
        <v>2</v>
      </c>
      <c r="G131" s="2">
        <v>6</v>
      </c>
      <c r="H131" s="8">
        <v>7</v>
      </c>
      <c r="I131" s="8">
        <f t="shared" ref="I131:I139" si="7">G131*H131</f>
        <v>42</v>
      </c>
    </row>
    <row r="132" spans="2:10" x14ac:dyDescent="0.25">
      <c r="B132" t="s">
        <v>15</v>
      </c>
      <c r="C132" t="s">
        <v>57</v>
      </c>
      <c r="D132" s="2" t="s">
        <v>9</v>
      </c>
      <c r="E132" s="2">
        <v>520</v>
      </c>
      <c r="F132" s="2">
        <v>2</v>
      </c>
      <c r="G132" s="2">
        <v>1040</v>
      </c>
      <c r="H132" s="8">
        <v>0.4</v>
      </c>
      <c r="I132" s="8">
        <f t="shared" si="7"/>
        <v>416</v>
      </c>
    </row>
    <row r="133" spans="2:10" x14ac:dyDescent="0.25">
      <c r="B133" t="s">
        <v>18</v>
      </c>
      <c r="C133" t="s">
        <v>16</v>
      </c>
      <c r="D133" s="2" t="s">
        <v>17</v>
      </c>
      <c r="E133" s="2">
        <v>1</v>
      </c>
      <c r="F133" s="2">
        <v>15</v>
      </c>
      <c r="G133" s="2">
        <v>15</v>
      </c>
      <c r="H133" s="8">
        <v>20</v>
      </c>
      <c r="I133" s="8">
        <f t="shared" si="7"/>
        <v>300</v>
      </c>
    </row>
    <row r="134" spans="2:10" x14ac:dyDescent="0.25">
      <c r="B134" t="s">
        <v>20</v>
      </c>
      <c r="C134" t="s">
        <v>19</v>
      </c>
      <c r="D134" s="2" t="s">
        <v>2</v>
      </c>
      <c r="E134" s="2">
        <v>9</v>
      </c>
      <c r="F134" s="2">
        <v>2</v>
      </c>
      <c r="G134" s="2">
        <v>18</v>
      </c>
      <c r="H134" s="8">
        <v>1.4</v>
      </c>
      <c r="I134" s="8">
        <f t="shared" si="7"/>
        <v>25.2</v>
      </c>
    </row>
    <row r="135" spans="2:10" x14ac:dyDescent="0.25">
      <c r="B135" t="s">
        <v>22</v>
      </c>
      <c r="C135" t="s">
        <v>21</v>
      </c>
      <c r="D135" s="2" t="s">
        <v>2</v>
      </c>
      <c r="E135" s="2">
        <v>18</v>
      </c>
      <c r="F135" s="2">
        <v>1</v>
      </c>
      <c r="G135" s="2">
        <v>8</v>
      </c>
      <c r="H135" s="8">
        <v>7</v>
      </c>
      <c r="I135" s="8">
        <f t="shared" si="7"/>
        <v>56</v>
      </c>
    </row>
    <row r="136" spans="2:10" x14ac:dyDescent="0.25">
      <c r="B136" t="s">
        <v>23</v>
      </c>
      <c r="C136" t="s">
        <v>64</v>
      </c>
      <c r="D136" s="2" t="s">
        <v>9</v>
      </c>
      <c r="E136" s="2">
        <v>10</v>
      </c>
      <c r="F136" s="2">
        <v>1</v>
      </c>
      <c r="G136" s="2">
        <v>10</v>
      </c>
      <c r="H136" s="8">
        <v>3.7</v>
      </c>
      <c r="I136" s="8">
        <f t="shared" si="7"/>
        <v>37</v>
      </c>
    </row>
    <row r="137" spans="2:10" x14ac:dyDescent="0.25">
      <c r="B137" t="s">
        <v>29</v>
      </c>
      <c r="C137" t="s">
        <v>65</v>
      </c>
      <c r="D137" s="2" t="s">
        <v>9</v>
      </c>
      <c r="E137" s="2">
        <v>10</v>
      </c>
      <c r="F137" s="2">
        <v>2</v>
      </c>
      <c r="G137" s="2">
        <v>20</v>
      </c>
      <c r="H137" s="8">
        <v>0.3</v>
      </c>
      <c r="I137" s="8">
        <f t="shared" si="7"/>
        <v>6</v>
      </c>
    </row>
    <row r="138" spans="2:10" x14ac:dyDescent="0.25">
      <c r="B138" t="s">
        <v>49</v>
      </c>
      <c r="C138" t="s">
        <v>157</v>
      </c>
      <c r="D138" s="2" t="s">
        <v>9</v>
      </c>
      <c r="E138" s="2">
        <v>410</v>
      </c>
      <c r="F138" s="2">
        <v>1</v>
      </c>
      <c r="G138" s="2">
        <v>410</v>
      </c>
      <c r="H138" s="8">
        <v>0.7</v>
      </c>
      <c r="I138" s="8">
        <f t="shared" si="7"/>
        <v>287</v>
      </c>
    </row>
    <row r="139" spans="2:10" x14ac:dyDescent="0.25">
      <c r="B139" t="s">
        <v>51</v>
      </c>
      <c r="C139" t="s">
        <v>158</v>
      </c>
      <c r="D139" s="2" t="s">
        <v>9</v>
      </c>
      <c r="E139" s="2">
        <v>410</v>
      </c>
      <c r="F139" s="2">
        <v>1</v>
      </c>
      <c r="G139" s="2">
        <v>410</v>
      </c>
      <c r="H139" s="8">
        <v>0.4</v>
      </c>
      <c r="I139" s="8">
        <f t="shared" si="7"/>
        <v>164</v>
      </c>
    </row>
    <row r="140" spans="2:10" x14ac:dyDescent="0.25">
      <c r="C140" s="1" t="s">
        <v>70</v>
      </c>
      <c r="H140" s="8"/>
      <c r="I140" s="9">
        <f>SUM(I123:I139)</f>
        <v>3371.2</v>
      </c>
    </row>
    <row r="142" spans="2:10" x14ac:dyDescent="0.25">
      <c r="C142" s="1" t="s">
        <v>159</v>
      </c>
      <c r="F142" s="4" t="s">
        <v>147</v>
      </c>
      <c r="J142" s="8"/>
    </row>
    <row r="143" spans="2:10" x14ac:dyDescent="0.25">
      <c r="C143" s="1" t="s">
        <v>160</v>
      </c>
      <c r="D143" s="4" t="s">
        <v>100</v>
      </c>
      <c r="E143" s="4" t="s">
        <v>101</v>
      </c>
      <c r="F143" s="7" t="s">
        <v>148</v>
      </c>
      <c r="G143" s="7" t="s">
        <v>102</v>
      </c>
      <c r="H143" s="4" t="s">
        <v>149</v>
      </c>
      <c r="I143" s="4" t="s">
        <v>102</v>
      </c>
    </row>
    <row r="144" spans="2:10" x14ac:dyDescent="0.25">
      <c r="C144" s="1"/>
      <c r="D144" s="4"/>
      <c r="E144" s="4"/>
      <c r="F144" s="4"/>
      <c r="G144" s="4"/>
    </row>
    <row r="145" spans="2:9" x14ac:dyDescent="0.25">
      <c r="B145" t="s">
        <v>0</v>
      </c>
      <c r="C145" t="s">
        <v>220</v>
      </c>
      <c r="D145" s="2" t="s">
        <v>9</v>
      </c>
      <c r="E145" s="2">
        <v>1750</v>
      </c>
      <c r="F145" s="2">
        <v>20</v>
      </c>
      <c r="G145" s="2">
        <v>35000</v>
      </c>
      <c r="H145" s="8">
        <v>7.0000000000000007E-2</v>
      </c>
      <c r="I145" s="8">
        <f>G145*H145</f>
        <v>2450.0000000000005</v>
      </c>
    </row>
    <row r="146" spans="2:9" x14ac:dyDescent="0.25">
      <c r="B146" t="s">
        <v>3</v>
      </c>
      <c r="C146" t="s">
        <v>8</v>
      </c>
      <c r="D146" s="2" t="s">
        <v>9</v>
      </c>
      <c r="E146" s="2">
        <v>110</v>
      </c>
      <c r="F146" s="2">
        <v>30</v>
      </c>
      <c r="G146" s="2">
        <v>3300</v>
      </c>
      <c r="H146" s="8">
        <v>0.11</v>
      </c>
      <c r="I146" s="8">
        <f>G146*H146</f>
        <v>363</v>
      </c>
    </row>
    <row r="147" spans="2:9" x14ac:dyDescent="0.25">
      <c r="B147" t="s">
        <v>5</v>
      </c>
      <c r="C147" t="s">
        <v>35</v>
      </c>
      <c r="D147" s="2" t="s">
        <v>2</v>
      </c>
      <c r="E147" s="2">
        <v>25</v>
      </c>
      <c r="F147" s="2">
        <v>1</v>
      </c>
      <c r="G147" s="2">
        <v>25</v>
      </c>
      <c r="H147" s="8">
        <v>113</v>
      </c>
      <c r="I147" s="8">
        <f>G147*H147</f>
        <v>2825</v>
      </c>
    </row>
    <row r="148" spans="2:9" x14ac:dyDescent="0.25">
      <c r="C148" t="s">
        <v>236</v>
      </c>
      <c r="D148" s="2"/>
      <c r="E148" s="2"/>
      <c r="F148" s="2"/>
      <c r="G148" s="2"/>
      <c r="H148" s="8"/>
      <c r="I148" s="8"/>
    </row>
    <row r="149" spans="2:9" x14ac:dyDescent="0.25">
      <c r="B149" t="s">
        <v>7</v>
      </c>
      <c r="C149" t="s">
        <v>58</v>
      </c>
      <c r="D149" s="2" t="s">
        <v>2</v>
      </c>
      <c r="E149" s="2">
        <v>13</v>
      </c>
      <c r="F149" s="2">
        <v>1</v>
      </c>
      <c r="G149" s="2">
        <v>13</v>
      </c>
      <c r="H149" s="8">
        <v>20</v>
      </c>
      <c r="I149" s="8">
        <f>G149*H149</f>
        <v>260</v>
      </c>
    </row>
    <row r="150" spans="2:9" x14ac:dyDescent="0.25">
      <c r="C150" t="s">
        <v>237</v>
      </c>
      <c r="D150" s="2"/>
      <c r="E150" s="2"/>
      <c r="F150" s="2"/>
      <c r="G150" s="2"/>
      <c r="H150" s="8"/>
      <c r="I150" s="8"/>
    </row>
    <row r="151" spans="2:9" x14ac:dyDescent="0.25">
      <c r="C151" t="s">
        <v>238</v>
      </c>
      <c r="D151" s="2"/>
      <c r="E151" s="2"/>
      <c r="F151" s="2"/>
      <c r="G151" s="2"/>
      <c r="H151" s="8"/>
      <c r="I151" s="8"/>
    </row>
    <row r="152" spans="2:9" x14ac:dyDescent="0.25">
      <c r="B152" t="s">
        <v>10</v>
      </c>
      <c r="C152" t="s">
        <v>66</v>
      </c>
      <c r="D152" s="2" t="s">
        <v>2</v>
      </c>
      <c r="E152" s="2">
        <v>20</v>
      </c>
      <c r="F152" s="2">
        <v>2</v>
      </c>
      <c r="G152" s="2">
        <v>40</v>
      </c>
      <c r="H152" s="8">
        <v>1.9</v>
      </c>
      <c r="I152" s="8">
        <f>G152*H152</f>
        <v>76</v>
      </c>
    </row>
    <row r="153" spans="2:9" x14ac:dyDescent="0.25">
      <c r="B153" t="s">
        <v>12</v>
      </c>
      <c r="C153" t="s">
        <v>30</v>
      </c>
      <c r="D153" s="2" t="s">
        <v>9</v>
      </c>
      <c r="E153" s="2">
        <v>50</v>
      </c>
      <c r="F153" s="2">
        <v>4</v>
      </c>
      <c r="G153" s="2">
        <v>200</v>
      </c>
      <c r="H153" s="8">
        <v>1</v>
      </c>
      <c r="I153" s="8">
        <f>G153*H153</f>
        <v>200</v>
      </c>
    </row>
    <row r="154" spans="2:9" x14ac:dyDescent="0.25">
      <c r="B154" t="s">
        <v>15</v>
      </c>
      <c r="C154" t="s">
        <v>67</v>
      </c>
      <c r="D154" s="2" t="s">
        <v>2</v>
      </c>
      <c r="E154" s="2">
        <v>80</v>
      </c>
      <c r="F154" s="2">
        <v>2</v>
      </c>
      <c r="G154" s="2">
        <v>160</v>
      </c>
      <c r="H154" s="8">
        <v>1</v>
      </c>
      <c r="I154" s="8">
        <v>160</v>
      </c>
    </row>
    <row r="155" spans="2:9" x14ac:dyDescent="0.25">
      <c r="B155" t="s">
        <v>18</v>
      </c>
      <c r="C155" t="s">
        <v>57</v>
      </c>
      <c r="D155" s="2" t="s">
        <v>9</v>
      </c>
      <c r="E155" s="2">
        <v>1860</v>
      </c>
      <c r="F155" s="2">
        <v>2</v>
      </c>
      <c r="G155" s="2">
        <v>3720</v>
      </c>
      <c r="H155" s="8">
        <v>0.4</v>
      </c>
      <c r="I155" s="8">
        <f t="shared" ref="I155:I161" si="8">G155*H155</f>
        <v>1488</v>
      </c>
    </row>
    <row r="156" spans="2:9" x14ac:dyDescent="0.25">
      <c r="B156" t="s">
        <v>20</v>
      </c>
      <c r="C156" t="s">
        <v>16</v>
      </c>
      <c r="D156" s="2" t="s">
        <v>17</v>
      </c>
      <c r="E156" s="2">
        <v>1</v>
      </c>
      <c r="F156" s="2">
        <v>10</v>
      </c>
      <c r="G156" s="2">
        <v>10</v>
      </c>
      <c r="H156" s="8">
        <v>20</v>
      </c>
      <c r="I156" s="8">
        <f t="shared" si="8"/>
        <v>200</v>
      </c>
    </row>
    <row r="157" spans="2:9" x14ac:dyDescent="0.25">
      <c r="B157" t="s">
        <v>22</v>
      </c>
      <c r="C157" t="s">
        <v>221</v>
      </c>
      <c r="D157" s="2" t="s">
        <v>2</v>
      </c>
      <c r="E157" s="2">
        <v>25</v>
      </c>
      <c r="F157" s="2">
        <v>2</v>
      </c>
      <c r="G157" s="2">
        <v>25</v>
      </c>
      <c r="H157" s="8">
        <v>1.4</v>
      </c>
      <c r="I157" s="8">
        <f t="shared" si="8"/>
        <v>35</v>
      </c>
    </row>
    <row r="158" spans="2:9" x14ac:dyDescent="0.25">
      <c r="B158" t="s">
        <v>23</v>
      </c>
      <c r="C158" t="s">
        <v>68</v>
      </c>
      <c r="D158" s="2" t="s">
        <v>9</v>
      </c>
      <c r="E158" s="2">
        <v>50</v>
      </c>
      <c r="F158" s="2">
        <v>2</v>
      </c>
      <c r="G158" s="2">
        <v>100</v>
      </c>
      <c r="H158" s="8">
        <v>0.4</v>
      </c>
      <c r="I158" s="8">
        <f t="shared" si="8"/>
        <v>40</v>
      </c>
    </row>
    <row r="159" spans="2:9" x14ac:dyDescent="0.25">
      <c r="B159" t="s">
        <v>29</v>
      </c>
      <c r="C159" t="s">
        <v>69</v>
      </c>
      <c r="D159" s="2" t="s">
        <v>9</v>
      </c>
      <c r="E159" s="2">
        <v>50</v>
      </c>
      <c r="F159" s="2">
        <v>2</v>
      </c>
      <c r="G159" s="2">
        <v>100</v>
      </c>
      <c r="H159" s="8">
        <v>0.3</v>
      </c>
      <c r="I159" s="8">
        <f t="shared" si="8"/>
        <v>30</v>
      </c>
    </row>
    <row r="160" spans="2:9" x14ac:dyDescent="0.25">
      <c r="B160" t="s">
        <v>49</v>
      </c>
      <c r="C160" t="s">
        <v>161</v>
      </c>
      <c r="D160" s="2" t="s">
        <v>9</v>
      </c>
      <c r="E160" s="2">
        <v>1750</v>
      </c>
      <c r="F160" s="2">
        <v>1</v>
      </c>
      <c r="G160" s="2">
        <v>1750</v>
      </c>
      <c r="H160" s="8">
        <v>0.7</v>
      </c>
      <c r="I160" s="8">
        <f t="shared" si="8"/>
        <v>1225</v>
      </c>
    </row>
    <row r="161" spans="2:9" x14ac:dyDescent="0.25">
      <c r="B161" t="s">
        <v>50</v>
      </c>
      <c r="C161" t="s">
        <v>162</v>
      </c>
      <c r="D161" s="2" t="s">
        <v>9</v>
      </c>
      <c r="E161" s="2">
        <v>1750</v>
      </c>
      <c r="F161" s="2">
        <v>1</v>
      </c>
      <c r="G161" s="2">
        <v>1750</v>
      </c>
      <c r="H161" s="8">
        <v>0.4</v>
      </c>
      <c r="I161" s="8">
        <f t="shared" si="8"/>
        <v>700</v>
      </c>
    </row>
    <row r="162" spans="2:9" x14ac:dyDescent="0.25">
      <c r="C162" s="1" t="s">
        <v>70</v>
      </c>
      <c r="H162" s="8"/>
      <c r="I162" s="9">
        <f>SUM(I145:I161)</f>
        <v>10052</v>
      </c>
    </row>
    <row r="163" spans="2:9" x14ac:dyDescent="0.25">
      <c r="I163" s="8"/>
    </row>
    <row r="164" spans="2:9" x14ac:dyDescent="0.25">
      <c r="I164" s="8"/>
    </row>
    <row r="166" spans="2:9" x14ac:dyDescent="0.25">
      <c r="C166" s="1" t="s">
        <v>129</v>
      </c>
      <c r="F166" s="4" t="s">
        <v>147</v>
      </c>
    </row>
    <row r="167" spans="2:9" x14ac:dyDescent="0.25">
      <c r="C167" s="1"/>
      <c r="D167" s="4" t="s">
        <v>100</v>
      </c>
      <c r="E167" s="4" t="s">
        <v>101</v>
      </c>
      <c r="F167" s="7" t="s">
        <v>148</v>
      </c>
      <c r="G167" s="7" t="s">
        <v>102</v>
      </c>
      <c r="H167" s="4" t="s">
        <v>149</v>
      </c>
      <c r="I167" s="4" t="s">
        <v>102</v>
      </c>
    </row>
    <row r="168" spans="2:9" x14ac:dyDescent="0.25">
      <c r="B168" t="s">
        <v>0</v>
      </c>
      <c r="C168" t="s">
        <v>34</v>
      </c>
      <c r="D168" s="2" t="s">
        <v>9</v>
      </c>
      <c r="E168" s="2">
        <v>85</v>
      </c>
      <c r="F168" s="2">
        <v>10</v>
      </c>
      <c r="G168" s="2">
        <v>850</v>
      </c>
      <c r="H168" s="10">
        <v>7.0000000000000007E-2</v>
      </c>
      <c r="I168" s="8">
        <f>G168*H168</f>
        <v>59.500000000000007</v>
      </c>
    </row>
    <row r="169" spans="2:9" x14ac:dyDescent="0.25">
      <c r="B169" t="s">
        <v>3</v>
      </c>
      <c r="C169" t="s">
        <v>8</v>
      </c>
      <c r="D169" s="2" t="s">
        <v>9</v>
      </c>
      <c r="E169" s="2">
        <v>520</v>
      </c>
      <c r="F169" s="2">
        <v>15</v>
      </c>
      <c r="G169" s="2">
        <v>7800</v>
      </c>
      <c r="H169" s="10">
        <v>0.11</v>
      </c>
      <c r="I169" s="8">
        <f>G169*H169</f>
        <v>858</v>
      </c>
    </row>
    <row r="170" spans="2:9" x14ac:dyDescent="0.25">
      <c r="B170" t="s">
        <v>5</v>
      </c>
      <c r="C170" t="s">
        <v>25</v>
      </c>
      <c r="D170" s="2" t="s">
        <v>2</v>
      </c>
      <c r="E170" s="2">
        <v>10</v>
      </c>
      <c r="F170" s="2">
        <v>1</v>
      </c>
      <c r="G170" s="2">
        <v>10</v>
      </c>
      <c r="H170" s="10">
        <v>113</v>
      </c>
      <c r="I170" s="8">
        <f>G170*H170</f>
        <v>1130</v>
      </c>
    </row>
    <row r="171" spans="2:9" x14ac:dyDescent="0.25">
      <c r="C171" t="s">
        <v>71</v>
      </c>
      <c r="D171" s="2"/>
      <c r="E171" s="2"/>
      <c r="F171" s="2"/>
      <c r="G171" s="2"/>
      <c r="H171" s="8"/>
      <c r="I171" s="8"/>
    </row>
    <row r="172" spans="2:9" x14ac:dyDescent="0.25">
      <c r="C172" t="s">
        <v>63</v>
      </c>
      <c r="D172" s="2"/>
      <c r="E172" s="2"/>
      <c r="F172" s="2"/>
      <c r="G172" s="2"/>
      <c r="H172" s="8"/>
      <c r="I172" s="8"/>
    </row>
    <row r="173" spans="2:9" x14ac:dyDescent="0.25">
      <c r="C173" t="s">
        <v>72</v>
      </c>
      <c r="D173" s="2"/>
      <c r="E173" s="2"/>
      <c r="F173" s="2"/>
      <c r="G173" s="2"/>
      <c r="H173" s="8"/>
      <c r="I173" s="8"/>
    </row>
    <row r="174" spans="2:9" x14ac:dyDescent="0.25">
      <c r="C174" t="s">
        <v>73</v>
      </c>
      <c r="D174" s="2"/>
      <c r="E174" s="2"/>
      <c r="F174" s="2"/>
      <c r="G174" s="2"/>
      <c r="H174" s="8"/>
      <c r="I174" s="8"/>
    </row>
    <row r="175" spans="2:9" x14ac:dyDescent="0.25">
      <c r="C175" t="s">
        <v>74</v>
      </c>
      <c r="D175" s="2"/>
      <c r="E175" s="2"/>
      <c r="F175" s="2"/>
      <c r="G175" s="2"/>
      <c r="H175" s="8"/>
      <c r="I175" s="8"/>
    </row>
    <row r="176" spans="2:9" x14ac:dyDescent="0.25">
      <c r="B176" t="s">
        <v>7</v>
      </c>
      <c r="C176" t="s">
        <v>58</v>
      </c>
      <c r="D176" s="2" t="s">
        <v>2</v>
      </c>
      <c r="E176" s="2">
        <v>10</v>
      </c>
      <c r="F176" s="2">
        <v>1</v>
      </c>
      <c r="G176" s="2">
        <v>10</v>
      </c>
      <c r="H176" s="8">
        <v>20</v>
      </c>
      <c r="I176" s="8">
        <f>G176*H176</f>
        <v>200</v>
      </c>
    </row>
    <row r="177" spans="2:11" x14ac:dyDescent="0.25">
      <c r="C177" t="s">
        <v>239</v>
      </c>
      <c r="D177" s="2"/>
      <c r="E177" s="2"/>
      <c r="F177" s="2"/>
      <c r="G177" s="2"/>
      <c r="H177" s="8"/>
      <c r="I177" s="8"/>
    </row>
    <row r="178" spans="2:11" x14ac:dyDescent="0.25">
      <c r="C178" t="s">
        <v>163</v>
      </c>
      <c r="D178" s="2"/>
      <c r="E178" s="2"/>
      <c r="F178" s="2"/>
      <c r="G178" s="2"/>
      <c r="H178" s="8"/>
      <c r="I178" s="8"/>
    </row>
    <row r="179" spans="2:11" x14ac:dyDescent="0.25">
      <c r="C179" t="s">
        <v>164</v>
      </c>
      <c r="D179" s="2"/>
      <c r="E179" s="2"/>
      <c r="F179" s="2"/>
      <c r="G179" s="2"/>
      <c r="H179" s="8"/>
      <c r="I179" s="8"/>
    </row>
    <row r="180" spans="2:11" x14ac:dyDescent="0.25">
      <c r="B180" t="s">
        <v>10</v>
      </c>
      <c r="C180" t="s">
        <v>66</v>
      </c>
      <c r="D180" s="2" t="s">
        <v>2</v>
      </c>
      <c r="E180" s="2">
        <v>6</v>
      </c>
      <c r="F180" s="2">
        <v>2</v>
      </c>
      <c r="G180" s="2">
        <v>12</v>
      </c>
      <c r="H180" s="8">
        <v>1.9</v>
      </c>
      <c r="I180" s="8">
        <f>G180*H180</f>
        <v>22.799999999999997</v>
      </c>
    </row>
    <row r="181" spans="2:11" x14ac:dyDescent="0.25">
      <c r="B181" t="s">
        <v>12</v>
      </c>
      <c r="C181" t="s">
        <v>16</v>
      </c>
      <c r="D181" s="2" t="s">
        <v>17</v>
      </c>
      <c r="E181" s="2">
        <v>1</v>
      </c>
      <c r="F181" s="2">
        <v>10</v>
      </c>
      <c r="G181" s="2">
        <v>10</v>
      </c>
      <c r="H181" s="8">
        <v>20</v>
      </c>
      <c r="I181" s="8">
        <f>G181*H181</f>
        <v>200</v>
      </c>
    </row>
    <row r="182" spans="2:11" x14ac:dyDescent="0.25">
      <c r="B182" t="s">
        <v>15</v>
      </c>
      <c r="C182" t="s">
        <v>24</v>
      </c>
      <c r="D182" s="2" t="s">
        <v>2</v>
      </c>
      <c r="E182" s="2">
        <v>6</v>
      </c>
      <c r="F182" s="2">
        <v>2</v>
      </c>
      <c r="G182" s="2">
        <v>12</v>
      </c>
      <c r="H182" s="8">
        <v>0.4</v>
      </c>
      <c r="I182" s="8">
        <f>G182*H182</f>
        <v>4.8000000000000007</v>
      </c>
    </row>
    <row r="183" spans="2:11" x14ac:dyDescent="0.25">
      <c r="B183" t="s">
        <v>18</v>
      </c>
      <c r="C183" t="s">
        <v>48</v>
      </c>
      <c r="D183" s="2" t="s">
        <v>9</v>
      </c>
      <c r="E183" s="2">
        <v>500</v>
      </c>
      <c r="F183" s="2">
        <v>10</v>
      </c>
      <c r="G183" s="2">
        <v>5000</v>
      </c>
      <c r="H183" s="8">
        <v>0.09</v>
      </c>
      <c r="I183" s="8">
        <f>G183*H183</f>
        <v>450</v>
      </c>
    </row>
    <row r="184" spans="2:11" x14ac:dyDescent="0.25">
      <c r="C184" s="1" t="s">
        <v>70</v>
      </c>
      <c r="D184" s="2"/>
      <c r="E184" s="2"/>
      <c r="F184" s="2"/>
      <c r="G184" s="2"/>
      <c r="H184" s="8"/>
      <c r="I184" s="9">
        <f>SUM(I168:I183)</f>
        <v>2925.1000000000004</v>
      </c>
      <c r="K184" s="8"/>
    </row>
    <row r="186" spans="2:11" x14ac:dyDescent="0.25">
      <c r="C186" s="1" t="s">
        <v>130</v>
      </c>
      <c r="F186" s="4" t="s">
        <v>147</v>
      </c>
      <c r="K186" s="3"/>
    </row>
    <row r="187" spans="2:11" x14ac:dyDescent="0.25">
      <c r="C187" s="1"/>
      <c r="D187" s="4" t="s">
        <v>100</v>
      </c>
      <c r="E187" s="4" t="s">
        <v>101</v>
      </c>
      <c r="F187" s="7" t="s">
        <v>148</v>
      </c>
      <c r="G187" s="7" t="s">
        <v>102</v>
      </c>
      <c r="H187" s="4" t="s">
        <v>149</v>
      </c>
      <c r="I187" s="4" t="s">
        <v>102</v>
      </c>
    </row>
    <row r="188" spans="2:11" x14ac:dyDescent="0.25">
      <c r="B188" t="s">
        <v>0</v>
      </c>
      <c r="C188" t="s">
        <v>30</v>
      </c>
      <c r="D188" s="2" t="s">
        <v>9</v>
      </c>
      <c r="E188" s="2">
        <v>60</v>
      </c>
      <c r="F188" s="2">
        <v>4</v>
      </c>
      <c r="G188" s="2">
        <v>240</v>
      </c>
      <c r="H188" s="8">
        <v>1</v>
      </c>
      <c r="I188" s="8">
        <f>G188*H188</f>
        <v>240</v>
      </c>
    </row>
    <row r="189" spans="2:11" x14ac:dyDescent="0.25">
      <c r="B189" t="s">
        <v>3</v>
      </c>
      <c r="C189" t="s">
        <v>34</v>
      </c>
      <c r="D189" s="2" t="s">
        <v>9</v>
      </c>
      <c r="E189" s="2">
        <v>200</v>
      </c>
      <c r="F189" s="2">
        <v>20</v>
      </c>
      <c r="G189" s="2">
        <v>4000</v>
      </c>
      <c r="H189" s="8">
        <v>7.0000000000000007E-2</v>
      </c>
      <c r="I189" s="8">
        <f>G189*H189</f>
        <v>280</v>
      </c>
    </row>
    <row r="190" spans="2:11" x14ac:dyDescent="0.25">
      <c r="B190" t="s">
        <v>5</v>
      </c>
      <c r="C190" t="s">
        <v>8</v>
      </c>
      <c r="D190" s="2" t="s">
        <v>9</v>
      </c>
      <c r="E190" s="2">
        <v>35</v>
      </c>
      <c r="F190" s="2">
        <v>20</v>
      </c>
      <c r="G190" s="2">
        <v>700</v>
      </c>
      <c r="H190" s="8">
        <v>0.11</v>
      </c>
      <c r="I190" s="8">
        <f>G190*H190</f>
        <v>77</v>
      </c>
    </row>
    <row r="191" spans="2:11" x14ac:dyDescent="0.25">
      <c r="B191" t="s">
        <v>7</v>
      </c>
      <c r="C191" t="s">
        <v>35</v>
      </c>
      <c r="D191" s="2" t="s">
        <v>2</v>
      </c>
      <c r="E191" s="2">
        <v>1</v>
      </c>
      <c r="F191" s="2">
        <v>1</v>
      </c>
      <c r="G191" s="2">
        <v>1</v>
      </c>
      <c r="H191" s="8">
        <v>113</v>
      </c>
      <c r="I191" s="8">
        <f>G191*H191</f>
        <v>113</v>
      </c>
    </row>
    <row r="192" spans="2:11" x14ac:dyDescent="0.25">
      <c r="C192" t="s">
        <v>75</v>
      </c>
      <c r="D192" s="2"/>
      <c r="E192" s="2"/>
      <c r="F192" s="2"/>
      <c r="G192" s="2"/>
      <c r="H192" s="8"/>
      <c r="I192" s="8"/>
    </row>
    <row r="193" spans="2:9" x14ac:dyDescent="0.25">
      <c r="B193" t="s">
        <v>10</v>
      </c>
      <c r="C193" t="s">
        <v>58</v>
      </c>
      <c r="D193" s="2" t="s">
        <v>2</v>
      </c>
      <c r="E193" s="2">
        <v>5</v>
      </c>
      <c r="F193" s="2">
        <v>1</v>
      </c>
      <c r="G193" s="2">
        <v>5</v>
      </c>
      <c r="H193" s="8">
        <v>20</v>
      </c>
      <c r="I193" s="8">
        <f>G193*H193</f>
        <v>100</v>
      </c>
    </row>
    <row r="194" spans="2:9" x14ac:dyDescent="0.25">
      <c r="C194" t="s">
        <v>76</v>
      </c>
      <c r="D194" s="2"/>
      <c r="E194" s="2"/>
      <c r="F194" s="2"/>
      <c r="G194" s="2"/>
      <c r="H194" s="8"/>
      <c r="I194" s="8"/>
    </row>
    <row r="195" spans="2:9" x14ac:dyDescent="0.25">
      <c r="C195" t="s">
        <v>77</v>
      </c>
      <c r="D195" s="2"/>
      <c r="E195" s="2"/>
      <c r="F195" s="2"/>
      <c r="G195" s="2"/>
      <c r="H195" s="8"/>
      <c r="I195" s="8"/>
    </row>
    <row r="196" spans="2:9" x14ac:dyDescent="0.25">
      <c r="B196" t="s">
        <v>12</v>
      </c>
      <c r="C196" t="s">
        <v>56</v>
      </c>
      <c r="D196" s="2" t="s">
        <v>47</v>
      </c>
      <c r="E196" s="2">
        <v>20</v>
      </c>
      <c r="F196" s="2">
        <v>4</v>
      </c>
      <c r="G196" s="2">
        <v>80</v>
      </c>
      <c r="H196" s="8">
        <v>7</v>
      </c>
      <c r="I196" s="8">
        <f t="shared" ref="I196:I206" si="9">G196*H196</f>
        <v>560</v>
      </c>
    </row>
    <row r="197" spans="2:9" x14ac:dyDescent="0.25">
      <c r="B197" t="s">
        <v>15</v>
      </c>
      <c r="C197" t="s">
        <v>66</v>
      </c>
      <c r="D197" s="2" t="s">
        <v>2</v>
      </c>
      <c r="E197" s="2">
        <v>6</v>
      </c>
      <c r="F197" s="2">
        <v>2</v>
      </c>
      <c r="G197" s="2">
        <v>12</v>
      </c>
      <c r="H197" s="8">
        <v>1.9</v>
      </c>
      <c r="I197" s="8">
        <f t="shared" si="9"/>
        <v>22.799999999999997</v>
      </c>
    </row>
    <row r="198" spans="2:9" x14ac:dyDescent="0.25">
      <c r="B198" t="s">
        <v>18</v>
      </c>
      <c r="C198" t="s">
        <v>55</v>
      </c>
      <c r="D198" s="2" t="s">
        <v>14</v>
      </c>
      <c r="E198" s="2">
        <v>150</v>
      </c>
      <c r="F198" s="2">
        <v>1</v>
      </c>
      <c r="G198" s="2">
        <v>150</v>
      </c>
      <c r="H198" s="8">
        <v>12</v>
      </c>
      <c r="I198" s="8">
        <f t="shared" si="9"/>
        <v>1800</v>
      </c>
    </row>
    <row r="199" spans="2:9" x14ac:dyDescent="0.25">
      <c r="B199" t="s">
        <v>20</v>
      </c>
      <c r="C199" t="s">
        <v>112</v>
      </c>
      <c r="D199" s="2" t="s">
        <v>9</v>
      </c>
      <c r="E199" s="2">
        <v>20</v>
      </c>
      <c r="F199" s="2">
        <v>1</v>
      </c>
      <c r="G199" s="2">
        <v>20</v>
      </c>
      <c r="H199" s="8">
        <v>3.7</v>
      </c>
      <c r="I199" s="8">
        <f t="shared" si="9"/>
        <v>74</v>
      </c>
    </row>
    <row r="200" spans="2:9" x14ac:dyDescent="0.25">
      <c r="B200" t="s">
        <v>22</v>
      </c>
      <c r="C200" t="s">
        <v>31</v>
      </c>
      <c r="D200" s="2" t="s">
        <v>2</v>
      </c>
      <c r="E200" s="2">
        <v>100</v>
      </c>
      <c r="F200" s="2">
        <v>1</v>
      </c>
      <c r="G200" s="2">
        <v>100</v>
      </c>
      <c r="H200" s="8">
        <v>0.3</v>
      </c>
      <c r="I200" s="8">
        <f t="shared" si="9"/>
        <v>30</v>
      </c>
    </row>
    <row r="201" spans="2:9" x14ac:dyDescent="0.25">
      <c r="B201" t="s">
        <v>23</v>
      </c>
      <c r="C201" t="s">
        <v>32</v>
      </c>
      <c r="D201" s="2" t="s">
        <v>9</v>
      </c>
      <c r="E201" s="2">
        <v>20</v>
      </c>
      <c r="F201" s="2">
        <v>20</v>
      </c>
      <c r="G201" s="2">
        <v>400</v>
      </c>
      <c r="H201" s="8">
        <v>1</v>
      </c>
      <c r="I201" s="8">
        <f t="shared" si="9"/>
        <v>400</v>
      </c>
    </row>
    <row r="202" spans="2:9" x14ac:dyDescent="0.25">
      <c r="B202" t="s">
        <v>29</v>
      </c>
      <c r="C202" t="s">
        <v>27</v>
      </c>
      <c r="D202" s="2" t="s">
        <v>9</v>
      </c>
      <c r="E202" s="2">
        <v>235</v>
      </c>
      <c r="F202" s="2">
        <v>2</v>
      </c>
      <c r="G202" s="2">
        <v>470</v>
      </c>
      <c r="H202" s="8">
        <v>0.4</v>
      </c>
      <c r="I202" s="8">
        <f t="shared" si="9"/>
        <v>188</v>
      </c>
    </row>
    <row r="203" spans="2:9" x14ac:dyDescent="0.25">
      <c r="B203" t="s">
        <v>49</v>
      </c>
      <c r="C203" t="s">
        <v>16</v>
      </c>
      <c r="D203" s="2" t="s">
        <v>17</v>
      </c>
      <c r="E203" s="2">
        <v>1</v>
      </c>
      <c r="F203" s="2">
        <v>8</v>
      </c>
      <c r="G203" s="2">
        <v>8</v>
      </c>
      <c r="H203" s="8">
        <v>20</v>
      </c>
      <c r="I203" s="8">
        <f t="shared" si="9"/>
        <v>160</v>
      </c>
    </row>
    <row r="204" spans="2:9" x14ac:dyDescent="0.25">
      <c r="B204" t="s">
        <v>50</v>
      </c>
      <c r="C204" t="s">
        <v>19</v>
      </c>
      <c r="D204" s="2" t="s">
        <v>2</v>
      </c>
      <c r="E204" s="2">
        <v>6</v>
      </c>
      <c r="F204" s="2">
        <v>2</v>
      </c>
      <c r="G204" s="2">
        <v>12</v>
      </c>
      <c r="H204" s="8">
        <v>1.4</v>
      </c>
      <c r="I204" s="8">
        <f t="shared" si="9"/>
        <v>16.799999999999997</v>
      </c>
    </row>
    <row r="205" spans="2:9" x14ac:dyDescent="0.25">
      <c r="B205" t="s">
        <v>51</v>
      </c>
      <c r="C205" t="s">
        <v>24</v>
      </c>
      <c r="D205" s="2" t="s">
        <v>2</v>
      </c>
      <c r="E205" s="2">
        <v>6</v>
      </c>
      <c r="F205" s="2">
        <v>2</v>
      </c>
      <c r="G205" s="2">
        <v>12</v>
      </c>
      <c r="H205" s="8">
        <v>0.4</v>
      </c>
      <c r="I205" s="8">
        <f t="shared" si="9"/>
        <v>4.8000000000000007</v>
      </c>
    </row>
    <row r="206" spans="2:9" x14ac:dyDescent="0.25">
      <c r="B206" t="s">
        <v>52</v>
      </c>
      <c r="C206" t="s">
        <v>161</v>
      </c>
      <c r="D206" s="2" t="s">
        <v>9</v>
      </c>
      <c r="E206" s="2">
        <v>200</v>
      </c>
      <c r="F206" s="2">
        <v>1</v>
      </c>
      <c r="G206" s="2">
        <v>200</v>
      </c>
      <c r="H206" s="8">
        <v>0.7</v>
      </c>
      <c r="I206" s="8">
        <f t="shared" si="9"/>
        <v>140</v>
      </c>
    </row>
    <row r="207" spans="2:9" x14ac:dyDescent="0.25">
      <c r="C207" s="1" t="s">
        <v>107</v>
      </c>
      <c r="D207" s="2"/>
      <c r="E207" s="2"/>
      <c r="F207" s="2"/>
      <c r="G207" s="2"/>
      <c r="H207" s="8"/>
      <c r="I207" s="9">
        <f>SUM(I188:I206)</f>
        <v>4206.4000000000005</v>
      </c>
    </row>
    <row r="209" spans="2:9" x14ac:dyDescent="0.25">
      <c r="C209" s="1" t="s">
        <v>131</v>
      </c>
      <c r="F209" s="4" t="s">
        <v>147</v>
      </c>
    </row>
    <row r="210" spans="2:9" x14ac:dyDescent="0.25">
      <c r="C210" s="1"/>
      <c r="D210" s="4" t="s">
        <v>100</v>
      </c>
      <c r="E210" s="4" t="s">
        <v>101</v>
      </c>
      <c r="F210" s="7" t="s">
        <v>148</v>
      </c>
      <c r="G210" s="7" t="s">
        <v>102</v>
      </c>
      <c r="H210" s="4" t="s">
        <v>149</v>
      </c>
      <c r="I210" s="4" t="s">
        <v>102</v>
      </c>
    </row>
    <row r="211" spans="2:9" x14ac:dyDescent="0.25">
      <c r="B211" t="s">
        <v>0</v>
      </c>
      <c r="C211" t="s">
        <v>34</v>
      </c>
      <c r="D211" s="2" t="s">
        <v>9</v>
      </c>
      <c r="E211" s="2">
        <v>300</v>
      </c>
      <c r="F211" s="2">
        <v>30</v>
      </c>
      <c r="G211" s="2">
        <v>9000</v>
      </c>
      <c r="H211" s="12">
        <v>7.0000000000000007E-2</v>
      </c>
      <c r="I211" s="13">
        <f>G211*H211</f>
        <v>630.00000000000011</v>
      </c>
    </row>
    <row r="212" spans="2:9" x14ac:dyDescent="0.25">
      <c r="B212" t="s">
        <v>3</v>
      </c>
      <c r="C212" t="s">
        <v>8</v>
      </c>
      <c r="D212" s="2" t="s">
        <v>9</v>
      </c>
      <c r="E212" s="2">
        <v>410</v>
      </c>
      <c r="F212" s="2">
        <v>30</v>
      </c>
      <c r="G212" s="2">
        <v>12300</v>
      </c>
      <c r="H212" s="12">
        <v>0.11</v>
      </c>
      <c r="I212" s="13">
        <f>G212*H212</f>
        <v>1353</v>
      </c>
    </row>
    <row r="213" spans="2:9" x14ac:dyDescent="0.25">
      <c r="B213" t="s">
        <v>5</v>
      </c>
      <c r="C213" t="s">
        <v>25</v>
      </c>
      <c r="D213" s="2" t="s">
        <v>2</v>
      </c>
      <c r="E213" s="2">
        <v>5</v>
      </c>
      <c r="F213" s="2">
        <v>1</v>
      </c>
      <c r="G213" s="2">
        <v>5</v>
      </c>
      <c r="H213" s="12">
        <v>113</v>
      </c>
      <c r="I213" s="13">
        <f>G213*H213</f>
        <v>565</v>
      </c>
    </row>
    <row r="214" spans="2:9" x14ac:dyDescent="0.25">
      <c r="C214" t="s">
        <v>78</v>
      </c>
      <c r="D214" s="2"/>
      <c r="E214" s="2"/>
      <c r="F214" s="2"/>
      <c r="G214" s="2"/>
      <c r="H214" s="13"/>
      <c r="I214" s="13"/>
    </row>
    <row r="215" spans="2:9" x14ac:dyDescent="0.25">
      <c r="B215" t="s">
        <v>7</v>
      </c>
      <c r="C215" t="s">
        <v>79</v>
      </c>
      <c r="D215" s="2" t="s">
        <v>9</v>
      </c>
      <c r="E215" s="2">
        <v>710</v>
      </c>
      <c r="F215" s="2">
        <v>20</v>
      </c>
      <c r="G215" s="2">
        <v>14200</v>
      </c>
      <c r="H215" s="12">
        <v>7.0000000000000007E-2</v>
      </c>
      <c r="I215" s="13">
        <f>G215*H215</f>
        <v>994.00000000000011</v>
      </c>
    </row>
    <row r="216" spans="2:9" x14ac:dyDescent="0.25">
      <c r="B216" t="s">
        <v>12</v>
      </c>
      <c r="C216" t="s">
        <v>16</v>
      </c>
      <c r="D216" s="2" t="s">
        <v>17</v>
      </c>
      <c r="E216" s="2">
        <v>1</v>
      </c>
      <c r="F216" s="2">
        <v>12</v>
      </c>
      <c r="G216" s="2">
        <v>12</v>
      </c>
      <c r="H216" s="12">
        <v>20</v>
      </c>
      <c r="I216" s="13">
        <f>G216*H216</f>
        <v>240</v>
      </c>
    </row>
    <row r="217" spans="2:9" x14ac:dyDescent="0.25">
      <c r="C217" s="1" t="s">
        <v>70</v>
      </c>
      <c r="D217" s="2"/>
      <c r="E217" s="2"/>
      <c r="F217" s="2"/>
      <c r="G217" s="2"/>
      <c r="H217" s="13"/>
      <c r="I217" s="14">
        <f>SUM(I211:I216)</f>
        <v>3782</v>
      </c>
    </row>
    <row r="219" spans="2:9" x14ac:dyDescent="0.25">
      <c r="C219" s="1" t="s">
        <v>132</v>
      </c>
      <c r="F219" s="4" t="s">
        <v>147</v>
      </c>
    </row>
    <row r="220" spans="2:9" x14ac:dyDescent="0.25">
      <c r="C220" s="1"/>
      <c r="D220" s="4" t="s">
        <v>100</v>
      </c>
      <c r="E220" s="4" t="s">
        <v>101</v>
      </c>
      <c r="F220" s="7" t="s">
        <v>148</v>
      </c>
      <c r="G220" s="7" t="s">
        <v>102</v>
      </c>
      <c r="H220" s="4" t="s">
        <v>149</v>
      </c>
      <c r="I220" s="4" t="s">
        <v>102</v>
      </c>
    </row>
    <row r="221" spans="2:9" x14ac:dyDescent="0.25">
      <c r="B221" t="s">
        <v>0</v>
      </c>
      <c r="C221" t="s">
        <v>30</v>
      </c>
      <c r="D221" s="2" t="s">
        <v>9</v>
      </c>
      <c r="E221" s="2">
        <v>210</v>
      </c>
      <c r="F221" s="2">
        <v>10</v>
      </c>
      <c r="G221" s="2">
        <v>2100</v>
      </c>
      <c r="H221" s="8">
        <v>1</v>
      </c>
      <c r="I221" s="8">
        <f>G221*H221</f>
        <v>2100</v>
      </c>
    </row>
    <row r="222" spans="2:9" x14ac:dyDescent="0.25">
      <c r="B222" t="s">
        <v>3</v>
      </c>
      <c r="C222" t="s">
        <v>34</v>
      </c>
      <c r="D222" s="2" t="s">
        <v>9</v>
      </c>
      <c r="E222" s="2">
        <v>1370</v>
      </c>
      <c r="F222" s="2">
        <v>35</v>
      </c>
      <c r="G222" s="2">
        <v>47950</v>
      </c>
      <c r="H222" s="8">
        <v>7.0000000000000007E-2</v>
      </c>
      <c r="I222" s="8">
        <f>G222*H222</f>
        <v>3356.5000000000005</v>
      </c>
    </row>
    <row r="223" spans="2:9" x14ac:dyDescent="0.25">
      <c r="B223" t="s">
        <v>5</v>
      </c>
      <c r="C223" t="s">
        <v>8</v>
      </c>
      <c r="D223" s="2" t="s">
        <v>9</v>
      </c>
      <c r="E223" s="2">
        <v>150</v>
      </c>
      <c r="F223" s="2">
        <v>20</v>
      </c>
      <c r="G223" s="2">
        <v>3000</v>
      </c>
      <c r="H223" s="8">
        <v>0.11</v>
      </c>
      <c r="I223" s="8">
        <f>G223*H223</f>
        <v>330</v>
      </c>
    </row>
    <row r="224" spans="2:9" x14ac:dyDescent="0.25">
      <c r="B224" t="s">
        <v>7</v>
      </c>
      <c r="C224" t="s">
        <v>35</v>
      </c>
      <c r="D224" s="2" t="s">
        <v>2</v>
      </c>
      <c r="E224" s="2">
        <v>34</v>
      </c>
      <c r="F224" s="2">
        <v>1</v>
      </c>
      <c r="G224" s="2">
        <v>34</v>
      </c>
      <c r="H224" s="8">
        <v>113</v>
      </c>
      <c r="I224" s="8">
        <f>G224*H224</f>
        <v>3842</v>
      </c>
    </row>
    <row r="225" spans="2:9" x14ac:dyDescent="0.25">
      <c r="C225" t="s">
        <v>80</v>
      </c>
      <c r="D225" s="2"/>
      <c r="E225" s="2"/>
      <c r="F225" s="2"/>
      <c r="G225" s="2"/>
      <c r="H225" s="8"/>
      <c r="I225" s="8"/>
    </row>
    <row r="226" spans="2:9" x14ac:dyDescent="0.25">
      <c r="C226" t="s">
        <v>71</v>
      </c>
      <c r="D226" s="2"/>
      <c r="E226" s="2"/>
      <c r="F226" s="2"/>
      <c r="G226" s="2"/>
      <c r="H226" s="8"/>
      <c r="I226" s="8"/>
    </row>
    <row r="227" spans="2:9" x14ac:dyDescent="0.25">
      <c r="C227" t="s">
        <v>81</v>
      </c>
      <c r="D227" s="2"/>
      <c r="E227" s="2"/>
      <c r="F227" s="2"/>
      <c r="G227" s="2"/>
      <c r="H227" s="8"/>
      <c r="I227" s="8"/>
    </row>
    <row r="228" spans="2:9" x14ac:dyDescent="0.25">
      <c r="C228" t="s">
        <v>82</v>
      </c>
      <c r="D228" s="2"/>
      <c r="E228" s="2"/>
      <c r="F228" s="2"/>
      <c r="G228" s="2"/>
      <c r="H228" s="8"/>
      <c r="I228" s="8"/>
    </row>
    <row r="229" spans="2:9" x14ac:dyDescent="0.25">
      <c r="C229" t="s">
        <v>83</v>
      </c>
      <c r="D229" s="2"/>
      <c r="E229" s="2"/>
      <c r="F229" s="2"/>
      <c r="G229" s="2"/>
      <c r="H229" s="8"/>
      <c r="I229" s="8"/>
    </row>
    <row r="230" spans="2:9" x14ac:dyDescent="0.25">
      <c r="B230" t="s">
        <v>10</v>
      </c>
      <c r="C230" t="s">
        <v>84</v>
      </c>
      <c r="D230" s="2" t="s">
        <v>47</v>
      </c>
      <c r="E230" s="2">
        <v>76</v>
      </c>
      <c r="F230" s="2">
        <v>3</v>
      </c>
      <c r="G230" s="2">
        <v>228</v>
      </c>
      <c r="H230" s="8">
        <v>3.2</v>
      </c>
      <c r="I230" s="8">
        <f t="shared" ref="I230:I239" si="10">G230*H230</f>
        <v>729.6</v>
      </c>
    </row>
    <row r="231" spans="2:9" x14ac:dyDescent="0.25">
      <c r="B231" t="s">
        <v>12</v>
      </c>
      <c r="C231" t="s">
        <v>66</v>
      </c>
      <c r="D231" s="2" t="s">
        <v>2</v>
      </c>
      <c r="E231" s="2">
        <v>17</v>
      </c>
      <c r="F231" s="2">
        <v>2</v>
      </c>
      <c r="G231" s="2">
        <v>34</v>
      </c>
      <c r="H231" s="8">
        <v>1.9</v>
      </c>
      <c r="I231" s="8">
        <f t="shared" si="10"/>
        <v>64.599999999999994</v>
      </c>
    </row>
    <row r="232" spans="2:9" x14ac:dyDescent="0.25">
      <c r="B232" t="s">
        <v>15</v>
      </c>
      <c r="C232" t="s">
        <v>67</v>
      </c>
      <c r="D232" s="2" t="s">
        <v>2</v>
      </c>
      <c r="E232" s="2">
        <v>420</v>
      </c>
      <c r="F232" s="2">
        <v>2</v>
      </c>
      <c r="G232" s="2">
        <v>840</v>
      </c>
      <c r="H232" s="8">
        <v>1</v>
      </c>
      <c r="I232" s="8">
        <f t="shared" si="10"/>
        <v>840</v>
      </c>
    </row>
    <row r="233" spans="2:9" x14ac:dyDescent="0.25">
      <c r="B233" t="s">
        <v>18</v>
      </c>
      <c r="C233" t="s">
        <v>16</v>
      </c>
      <c r="D233" s="2" t="s">
        <v>17</v>
      </c>
      <c r="E233" s="2">
        <v>1</v>
      </c>
      <c r="F233" s="2">
        <v>35</v>
      </c>
      <c r="G233" s="2">
        <v>35</v>
      </c>
      <c r="H233" s="8">
        <v>20</v>
      </c>
      <c r="I233" s="8">
        <f t="shared" si="10"/>
        <v>700</v>
      </c>
    </row>
    <row r="234" spans="2:9" x14ac:dyDescent="0.25">
      <c r="B234" t="s">
        <v>20</v>
      </c>
      <c r="C234" t="s">
        <v>57</v>
      </c>
      <c r="D234" s="2" t="s">
        <v>9</v>
      </c>
      <c r="E234" s="2">
        <v>1520</v>
      </c>
      <c r="F234" s="2">
        <v>2</v>
      </c>
      <c r="G234" s="2">
        <v>3040</v>
      </c>
      <c r="H234" s="8">
        <v>0.4</v>
      </c>
      <c r="I234" s="8">
        <f t="shared" si="10"/>
        <v>1216</v>
      </c>
    </row>
    <row r="235" spans="2:9" x14ac:dyDescent="0.25">
      <c r="B235" t="s">
        <v>22</v>
      </c>
      <c r="C235" t="s">
        <v>21</v>
      </c>
      <c r="D235" s="2" t="s">
        <v>2</v>
      </c>
      <c r="E235" s="2">
        <v>34</v>
      </c>
      <c r="F235" s="2">
        <v>1</v>
      </c>
      <c r="G235" s="2">
        <v>34</v>
      </c>
      <c r="H235" s="8">
        <v>7</v>
      </c>
      <c r="I235" s="8">
        <f t="shared" si="10"/>
        <v>238</v>
      </c>
    </row>
    <row r="236" spans="2:9" x14ac:dyDescent="0.25">
      <c r="B236" t="s">
        <v>23</v>
      </c>
      <c r="C236" t="s">
        <v>24</v>
      </c>
      <c r="D236" s="2" t="s">
        <v>2</v>
      </c>
      <c r="E236" s="2">
        <v>17</v>
      </c>
      <c r="F236" s="2">
        <v>2</v>
      </c>
      <c r="G236" s="2">
        <v>34</v>
      </c>
      <c r="H236" s="8">
        <v>0.4</v>
      </c>
      <c r="I236" s="8">
        <f t="shared" si="10"/>
        <v>13.600000000000001</v>
      </c>
    </row>
    <row r="237" spans="2:9" x14ac:dyDescent="0.25">
      <c r="B237" t="s">
        <v>29</v>
      </c>
      <c r="C237" t="s">
        <v>157</v>
      </c>
      <c r="D237" s="2" t="s">
        <v>9</v>
      </c>
      <c r="E237" s="2">
        <v>1100</v>
      </c>
      <c r="F237" s="2">
        <v>1</v>
      </c>
      <c r="G237" s="2">
        <v>1100</v>
      </c>
      <c r="H237" s="8">
        <v>0.7</v>
      </c>
      <c r="I237" s="8">
        <f t="shared" si="10"/>
        <v>770</v>
      </c>
    </row>
    <row r="238" spans="2:9" x14ac:dyDescent="0.25">
      <c r="B238" t="s">
        <v>49</v>
      </c>
      <c r="C238" t="s">
        <v>162</v>
      </c>
      <c r="D238" s="2" t="s">
        <v>9</v>
      </c>
      <c r="E238" s="2">
        <v>1100</v>
      </c>
      <c r="F238" s="2">
        <v>1</v>
      </c>
      <c r="G238" s="2">
        <v>1100</v>
      </c>
      <c r="H238" s="8">
        <v>0.4</v>
      </c>
      <c r="I238" s="8">
        <f t="shared" si="10"/>
        <v>440</v>
      </c>
    </row>
    <row r="239" spans="2:9" x14ac:dyDescent="0.25">
      <c r="B239" t="s">
        <v>50</v>
      </c>
      <c r="C239" t="s">
        <v>48</v>
      </c>
      <c r="D239" s="2" t="s">
        <v>9</v>
      </c>
      <c r="E239" s="2">
        <v>1520</v>
      </c>
      <c r="F239" s="2">
        <v>10</v>
      </c>
      <c r="G239" s="2">
        <v>15200</v>
      </c>
      <c r="H239" s="8">
        <v>0.09</v>
      </c>
      <c r="I239" s="8">
        <f t="shared" si="10"/>
        <v>1368</v>
      </c>
    </row>
    <row r="240" spans="2:9" x14ac:dyDescent="0.25">
      <c r="C240" s="1" t="s">
        <v>70</v>
      </c>
      <c r="D240" s="2"/>
      <c r="E240" s="2"/>
      <c r="F240" s="2"/>
      <c r="G240" s="2"/>
      <c r="H240" s="8"/>
      <c r="I240" s="9">
        <f>SUM(I221:I239)</f>
        <v>16008.300000000001</v>
      </c>
    </row>
    <row r="242" spans="2:9" x14ac:dyDescent="0.25">
      <c r="C242" s="1" t="s">
        <v>133</v>
      </c>
      <c r="F242" s="4" t="s">
        <v>147</v>
      </c>
    </row>
    <row r="243" spans="2:9" x14ac:dyDescent="0.25">
      <c r="C243" s="1"/>
      <c r="D243" s="4" t="s">
        <v>100</v>
      </c>
      <c r="E243" s="4" t="s">
        <v>101</v>
      </c>
      <c r="F243" s="7" t="s">
        <v>148</v>
      </c>
      <c r="G243" s="7" t="s">
        <v>102</v>
      </c>
      <c r="H243" s="4" t="s">
        <v>149</v>
      </c>
      <c r="I243" s="4" t="s">
        <v>102</v>
      </c>
    </row>
    <row r="244" spans="2:9" x14ac:dyDescent="0.25">
      <c r="B244" t="s">
        <v>0</v>
      </c>
      <c r="C244" t="s">
        <v>30</v>
      </c>
      <c r="D244" s="2" t="s">
        <v>9</v>
      </c>
      <c r="E244" s="2">
        <v>100</v>
      </c>
      <c r="F244" s="2">
        <v>4</v>
      </c>
      <c r="G244" s="2">
        <v>400</v>
      </c>
      <c r="H244" s="8">
        <v>1</v>
      </c>
      <c r="I244" s="8">
        <f t="shared" ref="I244:I260" si="11">G244*H244</f>
        <v>400</v>
      </c>
    </row>
    <row r="245" spans="2:9" x14ac:dyDescent="0.25">
      <c r="B245" t="s">
        <v>3</v>
      </c>
      <c r="C245" t="s">
        <v>85</v>
      </c>
      <c r="D245" s="2" t="s">
        <v>9</v>
      </c>
      <c r="E245" s="2">
        <v>3840</v>
      </c>
      <c r="F245" s="2">
        <v>25</v>
      </c>
      <c r="G245" s="2">
        <v>96000</v>
      </c>
      <c r="H245" s="8">
        <v>7.0000000000000007E-2</v>
      </c>
      <c r="I245" s="8">
        <f t="shared" si="11"/>
        <v>6720.0000000000009</v>
      </c>
    </row>
    <row r="246" spans="2:9" x14ac:dyDescent="0.25">
      <c r="B246" t="s">
        <v>5</v>
      </c>
      <c r="C246" t="s">
        <v>8</v>
      </c>
      <c r="D246" s="2" t="s">
        <v>14</v>
      </c>
      <c r="E246" s="2">
        <v>1</v>
      </c>
      <c r="F246" s="2">
        <v>25</v>
      </c>
      <c r="G246" s="2">
        <v>25</v>
      </c>
      <c r="H246" s="8">
        <v>12</v>
      </c>
      <c r="I246" s="8">
        <f t="shared" si="11"/>
        <v>300</v>
      </c>
    </row>
    <row r="247" spans="2:9" x14ac:dyDescent="0.25">
      <c r="B247" t="s">
        <v>7</v>
      </c>
      <c r="C247" t="s">
        <v>86</v>
      </c>
      <c r="D247" s="2" t="s">
        <v>2</v>
      </c>
      <c r="E247" s="2">
        <v>73</v>
      </c>
      <c r="F247" s="2">
        <v>1</v>
      </c>
      <c r="G247" s="2">
        <v>73</v>
      </c>
      <c r="H247" s="8">
        <v>13.3</v>
      </c>
      <c r="I247" s="8">
        <f t="shared" si="11"/>
        <v>970.90000000000009</v>
      </c>
    </row>
    <row r="248" spans="2:9" x14ac:dyDescent="0.25">
      <c r="C248" t="s">
        <v>240</v>
      </c>
      <c r="D248" s="2"/>
      <c r="E248" s="2"/>
      <c r="F248" s="2"/>
      <c r="G248" s="2"/>
      <c r="H248" s="8"/>
      <c r="I248" s="8">
        <f t="shared" si="11"/>
        <v>0</v>
      </c>
    </row>
    <row r="249" spans="2:9" x14ac:dyDescent="0.25">
      <c r="C249" t="s">
        <v>241</v>
      </c>
      <c r="D249" s="2"/>
      <c r="E249" s="2"/>
      <c r="F249" s="2"/>
      <c r="G249" s="2"/>
      <c r="H249" s="8"/>
      <c r="I249" s="8">
        <f t="shared" si="11"/>
        <v>0</v>
      </c>
    </row>
    <row r="250" spans="2:9" x14ac:dyDescent="0.25">
      <c r="C250" t="s">
        <v>242</v>
      </c>
      <c r="D250" s="2"/>
      <c r="E250" s="2"/>
      <c r="F250" s="2"/>
      <c r="G250" s="2"/>
      <c r="H250" s="8"/>
      <c r="I250" s="8">
        <f t="shared" si="11"/>
        <v>0</v>
      </c>
    </row>
    <row r="251" spans="2:9" x14ac:dyDescent="0.25">
      <c r="B251" t="s">
        <v>10</v>
      </c>
      <c r="C251" t="s">
        <v>84</v>
      </c>
      <c r="D251" s="2" t="s">
        <v>47</v>
      </c>
      <c r="E251" s="2">
        <v>32</v>
      </c>
      <c r="F251" s="2">
        <v>3</v>
      </c>
      <c r="G251" s="2">
        <v>96</v>
      </c>
      <c r="H251" s="8">
        <v>3.2</v>
      </c>
      <c r="I251" s="8">
        <f t="shared" si="11"/>
        <v>307.20000000000005</v>
      </c>
    </row>
    <row r="252" spans="2:9" x14ac:dyDescent="0.25">
      <c r="B252" t="s">
        <v>12</v>
      </c>
      <c r="C252" t="s">
        <v>87</v>
      </c>
      <c r="D252" s="2" t="s">
        <v>2</v>
      </c>
      <c r="E252" s="2">
        <v>247</v>
      </c>
      <c r="F252" s="2">
        <v>1</v>
      </c>
      <c r="G252" s="2">
        <v>247</v>
      </c>
      <c r="H252" s="8">
        <v>1.9</v>
      </c>
      <c r="I252" s="8">
        <f t="shared" si="11"/>
        <v>469.29999999999995</v>
      </c>
    </row>
    <row r="253" spans="2:9" x14ac:dyDescent="0.25">
      <c r="C253" t="s">
        <v>243</v>
      </c>
      <c r="D253" s="2"/>
      <c r="E253" s="2"/>
      <c r="F253" s="2"/>
      <c r="G253" s="2"/>
      <c r="H253" s="8"/>
      <c r="I253" s="8">
        <f t="shared" si="11"/>
        <v>0</v>
      </c>
    </row>
    <row r="254" spans="2:9" x14ac:dyDescent="0.25">
      <c r="C254" t="s">
        <v>244</v>
      </c>
      <c r="D254" s="2"/>
      <c r="E254" s="2"/>
      <c r="F254" s="2"/>
      <c r="G254" s="2"/>
      <c r="H254" s="8"/>
      <c r="I254" s="8">
        <f t="shared" si="11"/>
        <v>0</v>
      </c>
    </row>
    <row r="255" spans="2:9" x14ac:dyDescent="0.25">
      <c r="B255" t="s">
        <v>15</v>
      </c>
      <c r="C255" t="s">
        <v>13</v>
      </c>
      <c r="D255" s="2" t="s">
        <v>14</v>
      </c>
      <c r="E255" s="2">
        <v>3</v>
      </c>
      <c r="F255" s="2">
        <v>2</v>
      </c>
      <c r="G255" s="2">
        <v>6</v>
      </c>
      <c r="H255" s="8">
        <v>53</v>
      </c>
      <c r="I255" s="8">
        <f t="shared" si="11"/>
        <v>318</v>
      </c>
    </row>
    <row r="256" spans="2:9" x14ac:dyDescent="0.25">
      <c r="B256" t="s">
        <v>18</v>
      </c>
      <c r="C256" t="s">
        <v>16</v>
      </c>
      <c r="D256" s="2" t="s">
        <v>17</v>
      </c>
      <c r="E256" s="2">
        <v>1</v>
      </c>
      <c r="F256" s="2">
        <v>10</v>
      </c>
      <c r="G256" s="2">
        <v>10</v>
      </c>
      <c r="H256" s="8">
        <v>20</v>
      </c>
      <c r="I256" s="8">
        <f t="shared" si="11"/>
        <v>200</v>
      </c>
    </row>
    <row r="257" spans="2:9" x14ac:dyDescent="0.25">
      <c r="B257" t="s">
        <v>20</v>
      </c>
      <c r="C257" t="s">
        <v>117</v>
      </c>
      <c r="D257" s="2" t="s">
        <v>2</v>
      </c>
      <c r="E257" s="2">
        <v>510</v>
      </c>
      <c r="F257" s="2">
        <v>2</v>
      </c>
      <c r="G257" s="2">
        <v>1020</v>
      </c>
      <c r="H257" s="8">
        <v>1</v>
      </c>
      <c r="I257" s="8">
        <f t="shared" si="11"/>
        <v>1020</v>
      </c>
    </row>
    <row r="258" spans="2:9" x14ac:dyDescent="0.25">
      <c r="B258" t="s">
        <v>22</v>
      </c>
      <c r="C258" t="s">
        <v>27</v>
      </c>
      <c r="D258" s="2" t="s">
        <v>9</v>
      </c>
      <c r="E258" s="2">
        <v>3840</v>
      </c>
      <c r="F258" s="2">
        <v>2</v>
      </c>
      <c r="G258" s="2">
        <v>7680</v>
      </c>
      <c r="H258" s="8">
        <v>0.4</v>
      </c>
      <c r="I258" s="8">
        <f t="shared" si="11"/>
        <v>3072</v>
      </c>
    </row>
    <row r="259" spans="2:9" x14ac:dyDescent="0.25">
      <c r="B259" t="s">
        <v>23</v>
      </c>
      <c r="C259" t="s">
        <v>113</v>
      </c>
      <c r="D259" s="2" t="s">
        <v>2</v>
      </c>
      <c r="E259" s="2">
        <v>247</v>
      </c>
      <c r="F259" s="2">
        <v>2</v>
      </c>
      <c r="G259" s="2">
        <v>494</v>
      </c>
      <c r="H259" s="8">
        <v>1</v>
      </c>
      <c r="I259" s="8">
        <f t="shared" si="11"/>
        <v>494</v>
      </c>
    </row>
    <row r="260" spans="2:9" x14ac:dyDescent="0.25">
      <c r="B260" t="s">
        <v>29</v>
      </c>
      <c r="C260" t="s">
        <v>24</v>
      </c>
      <c r="D260" s="2" t="s">
        <v>2</v>
      </c>
      <c r="E260" s="2">
        <v>247</v>
      </c>
      <c r="F260" s="2">
        <v>2</v>
      </c>
      <c r="G260" s="2">
        <v>494</v>
      </c>
      <c r="H260" s="8">
        <v>0.4</v>
      </c>
      <c r="I260" s="8">
        <f t="shared" si="11"/>
        <v>197.60000000000002</v>
      </c>
    </row>
    <row r="261" spans="2:9" x14ac:dyDescent="0.25">
      <c r="C261" s="1" t="s">
        <v>70</v>
      </c>
      <c r="D261" s="2"/>
      <c r="E261" s="2"/>
      <c r="F261" s="2"/>
      <c r="G261" s="2"/>
      <c r="H261" s="8"/>
      <c r="I261" s="9">
        <f>SUM(I244:I260)</f>
        <v>14469.000000000002</v>
      </c>
    </row>
    <row r="262" spans="2:9" x14ac:dyDescent="0.25">
      <c r="C262" s="1"/>
      <c r="D262" s="2"/>
      <c r="E262" s="2"/>
      <c r="F262" s="2"/>
      <c r="G262" s="2"/>
      <c r="H262" s="8"/>
      <c r="I262" s="9"/>
    </row>
    <row r="263" spans="2:9" x14ac:dyDescent="0.25">
      <c r="C263" s="1"/>
      <c r="D263" s="2"/>
      <c r="E263" s="2"/>
      <c r="F263" s="2"/>
      <c r="G263" s="2"/>
      <c r="H263" s="8"/>
      <c r="I263" s="9"/>
    </row>
    <row r="264" spans="2:9" x14ac:dyDescent="0.25">
      <c r="D264" s="2"/>
      <c r="E264" s="2"/>
      <c r="F264" s="2"/>
      <c r="G264" s="2"/>
    </row>
    <row r="265" spans="2:9" x14ac:dyDescent="0.25">
      <c r="C265" s="1" t="s">
        <v>134</v>
      </c>
      <c r="F265" s="4" t="s">
        <v>147</v>
      </c>
    </row>
    <row r="266" spans="2:9" x14ac:dyDescent="0.25">
      <c r="C266" s="1"/>
      <c r="D266" s="4" t="s">
        <v>100</v>
      </c>
      <c r="E266" s="4" t="s">
        <v>101</v>
      </c>
      <c r="F266" s="7" t="s">
        <v>148</v>
      </c>
      <c r="G266" s="7" t="s">
        <v>102</v>
      </c>
      <c r="H266" s="4" t="s">
        <v>149</v>
      </c>
      <c r="I266" s="4" t="s">
        <v>102</v>
      </c>
    </row>
    <row r="267" spans="2:9" x14ac:dyDescent="0.25">
      <c r="B267" t="s">
        <v>0</v>
      </c>
      <c r="C267" t="s">
        <v>8</v>
      </c>
      <c r="D267" s="2" t="s">
        <v>9</v>
      </c>
      <c r="E267" s="2">
        <v>5200</v>
      </c>
      <c r="F267" s="2">
        <v>2</v>
      </c>
      <c r="G267" s="2">
        <v>10400</v>
      </c>
      <c r="H267" s="13">
        <v>0.111</v>
      </c>
      <c r="I267" s="13">
        <f>G267*H267</f>
        <v>1154.4000000000001</v>
      </c>
    </row>
    <row r="268" spans="2:9" x14ac:dyDescent="0.25">
      <c r="B268" t="s">
        <v>3</v>
      </c>
      <c r="C268" t="s">
        <v>114</v>
      </c>
      <c r="D268" s="2" t="s">
        <v>14</v>
      </c>
      <c r="E268" s="2">
        <v>20</v>
      </c>
      <c r="F268" s="2">
        <v>1</v>
      </c>
      <c r="G268" s="2">
        <v>20</v>
      </c>
      <c r="H268" s="13">
        <v>12</v>
      </c>
      <c r="I268" s="13">
        <f>G268*H268</f>
        <v>240</v>
      </c>
    </row>
    <row r="269" spans="2:9" x14ac:dyDescent="0.25">
      <c r="C269" s="1" t="s">
        <v>70</v>
      </c>
      <c r="D269" s="2"/>
      <c r="E269" s="2"/>
      <c r="F269" s="2"/>
      <c r="G269" s="2"/>
      <c r="H269" s="13"/>
      <c r="I269" s="14">
        <f>SUM(I267:I268)</f>
        <v>1394.4</v>
      </c>
    </row>
    <row r="270" spans="2:9" x14ac:dyDescent="0.25">
      <c r="D270" s="2"/>
      <c r="E270" s="2"/>
      <c r="F270" s="2"/>
      <c r="G270" s="2"/>
    </row>
    <row r="271" spans="2:9" x14ac:dyDescent="0.25">
      <c r="C271" s="1" t="s">
        <v>135</v>
      </c>
      <c r="F271" s="4" t="s">
        <v>147</v>
      </c>
    </row>
    <row r="272" spans="2:9" x14ac:dyDescent="0.25">
      <c r="C272" s="1"/>
      <c r="D272" s="4" t="s">
        <v>100</v>
      </c>
      <c r="E272" s="4" t="s">
        <v>101</v>
      </c>
      <c r="F272" s="7" t="s">
        <v>148</v>
      </c>
      <c r="G272" s="7" t="s">
        <v>102</v>
      </c>
      <c r="H272" s="4" t="s">
        <v>149</v>
      </c>
      <c r="I272" s="4" t="s">
        <v>102</v>
      </c>
    </row>
    <row r="273" spans="2:9" x14ac:dyDescent="0.25">
      <c r="C273" t="s">
        <v>88</v>
      </c>
      <c r="D273" s="2" t="s">
        <v>9</v>
      </c>
      <c r="E273" s="2">
        <v>3176</v>
      </c>
      <c r="F273" s="2">
        <v>4</v>
      </c>
      <c r="G273" s="2">
        <v>12704</v>
      </c>
      <c r="H273" s="10">
        <v>7.0000000000000007E-2</v>
      </c>
      <c r="I273" s="8">
        <f>G273*H273</f>
        <v>889.28000000000009</v>
      </c>
    </row>
    <row r="274" spans="2:9" x14ac:dyDescent="0.25">
      <c r="C274" s="1" t="s">
        <v>70</v>
      </c>
      <c r="D274" s="2"/>
      <c r="E274" s="2"/>
      <c r="F274" s="2"/>
      <c r="G274" s="2"/>
      <c r="H274" s="8"/>
      <c r="I274" s="9">
        <f>SUM(I273)</f>
        <v>889.28000000000009</v>
      </c>
    </row>
    <row r="276" spans="2:9" x14ac:dyDescent="0.25">
      <c r="C276" s="1" t="s">
        <v>136</v>
      </c>
      <c r="F276" s="4" t="s">
        <v>147</v>
      </c>
    </row>
    <row r="277" spans="2:9" x14ac:dyDescent="0.25">
      <c r="C277" s="1"/>
      <c r="D277" s="4" t="s">
        <v>100</v>
      </c>
      <c r="E277" s="4" t="s">
        <v>101</v>
      </c>
      <c r="F277" s="7" t="s">
        <v>148</v>
      </c>
      <c r="G277" s="7" t="s">
        <v>102</v>
      </c>
      <c r="H277" s="4" t="s">
        <v>149</v>
      </c>
      <c r="I277" s="4" t="s">
        <v>102</v>
      </c>
    </row>
    <row r="278" spans="2:9" x14ac:dyDescent="0.25">
      <c r="B278" t="s">
        <v>0</v>
      </c>
      <c r="C278" t="s">
        <v>34</v>
      </c>
      <c r="D278" s="2" t="s">
        <v>9</v>
      </c>
      <c r="E278" s="2">
        <v>330</v>
      </c>
      <c r="F278" s="2">
        <v>30</v>
      </c>
      <c r="G278" s="2">
        <v>9900</v>
      </c>
      <c r="H278" s="10">
        <v>7.0000000000000007E-2</v>
      </c>
      <c r="I278" s="8">
        <f>G278*H278</f>
        <v>693.00000000000011</v>
      </c>
    </row>
    <row r="279" spans="2:9" x14ac:dyDescent="0.25">
      <c r="B279" t="s">
        <v>3</v>
      </c>
      <c r="C279" t="s">
        <v>8</v>
      </c>
      <c r="D279" s="2" t="s">
        <v>9</v>
      </c>
      <c r="E279" s="2">
        <v>20</v>
      </c>
      <c r="F279" s="2">
        <v>10</v>
      </c>
      <c r="G279" s="2">
        <v>200</v>
      </c>
      <c r="H279" s="10">
        <v>0.11</v>
      </c>
      <c r="I279" s="8">
        <f>G279*H279</f>
        <v>22</v>
      </c>
    </row>
    <row r="280" spans="2:9" x14ac:dyDescent="0.25">
      <c r="B280" t="s">
        <v>5</v>
      </c>
      <c r="C280" t="s">
        <v>16</v>
      </c>
      <c r="D280" s="2" t="s">
        <v>17</v>
      </c>
      <c r="E280" s="2">
        <v>1</v>
      </c>
      <c r="F280" s="2">
        <v>5</v>
      </c>
      <c r="G280" s="2">
        <v>5</v>
      </c>
      <c r="H280" s="10">
        <v>20</v>
      </c>
      <c r="I280" s="8">
        <f>G280*H280</f>
        <v>100</v>
      </c>
    </row>
    <row r="281" spans="2:9" x14ac:dyDescent="0.25">
      <c r="B281" t="s">
        <v>7</v>
      </c>
      <c r="C281" t="s">
        <v>222</v>
      </c>
      <c r="D281" s="2" t="s">
        <v>2</v>
      </c>
      <c r="E281" s="2">
        <v>6</v>
      </c>
      <c r="F281" s="2">
        <v>1</v>
      </c>
      <c r="G281" s="2">
        <v>6</v>
      </c>
      <c r="H281" s="10">
        <v>20</v>
      </c>
      <c r="I281" s="8">
        <f>G281*H281</f>
        <v>120</v>
      </c>
    </row>
    <row r="282" spans="2:9" x14ac:dyDescent="0.25">
      <c r="C282" s="1" t="s">
        <v>70</v>
      </c>
      <c r="D282" s="2"/>
      <c r="E282" s="2"/>
      <c r="F282" s="2"/>
      <c r="G282" s="2"/>
      <c r="H282" s="8"/>
      <c r="I282" s="9">
        <f>SUM(I278:I281)</f>
        <v>935.00000000000011</v>
      </c>
    </row>
    <row r="284" spans="2:9" x14ac:dyDescent="0.25">
      <c r="C284" s="1" t="s">
        <v>137</v>
      </c>
      <c r="F284" s="4" t="s">
        <v>147</v>
      </c>
    </row>
    <row r="285" spans="2:9" x14ac:dyDescent="0.25">
      <c r="C285" s="1"/>
      <c r="D285" s="4" t="s">
        <v>100</v>
      </c>
      <c r="E285" s="4" t="s">
        <v>101</v>
      </c>
      <c r="F285" s="7" t="s">
        <v>148</v>
      </c>
      <c r="G285" s="7" t="s">
        <v>102</v>
      </c>
      <c r="H285" s="4" t="s">
        <v>149</v>
      </c>
      <c r="I285" s="4" t="s">
        <v>102</v>
      </c>
    </row>
    <row r="286" spans="2:9" x14ac:dyDescent="0.25">
      <c r="B286" t="s">
        <v>0</v>
      </c>
      <c r="C286" t="s">
        <v>88</v>
      </c>
      <c r="D286" s="2" t="s">
        <v>14</v>
      </c>
      <c r="E286" s="2">
        <v>2</v>
      </c>
      <c r="F286" s="2">
        <v>3</v>
      </c>
      <c r="G286" s="2">
        <v>6</v>
      </c>
      <c r="H286" s="10">
        <v>46.5</v>
      </c>
      <c r="I286" s="8">
        <f>G286*H286</f>
        <v>279</v>
      </c>
    </row>
    <row r="287" spans="2:9" x14ac:dyDescent="0.25">
      <c r="B287" t="s">
        <v>3</v>
      </c>
      <c r="C287" t="s">
        <v>8</v>
      </c>
      <c r="D287" s="2" t="s">
        <v>9</v>
      </c>
      <c r="E287" s="2">
        <v>280</v>
      </c>
      <c r="F287" s="2">
        <v>3</v>
      </c>
      <c r="G287" s="2">
        <v>840</v>
      </c>
      <c r="H287" s="10">
        <v>0.11</v>
      </c>
      <c r="I287" s="8">
        <f>G287*H287</f>
        <v>92.4</v>
      </c>
    </row>
    <row r="288" spans="2:9" x14ac:dyDescent="0.25">
      <c r="C288" s="1" t="s">
        <v>70</v>
      </c>
      <c r="D288" s="2"/>
      <c r="E288" s="2"/>
      <c r="F288" s="2"/>
      <c r="G288" s="2"/>
      <c r="H288" s="8"/>
      <c r="I288" s="9">
        <f>SUM(I286:I287)</f>
        <v>371.4</v>
      </c>
    </row>
    <row r="290" spans="2:9" x14ac:dyDescent="0.25">
      <c r="C290" s="1" t="s">
        <v>138</v>
      </c>
      <c r="F290" s="4" t="s">
        <v>147</v>
      </c>
    </row>
    <row r="291" spans="2:9" x14ac:dyDescent="0.25">
      <c r="C291" s="1"/>
      <c r="D291" s="4" t="s">
        <v>100</v>
      </c>
      <c r="E291" s="4" t="s">
        <v>101</v>
      </c>
      <c r="F291" s="7" t="s">
        <v>148</v>
      </c>
      <c r="G291" s="7" t="s">
        <v>102</v>
      </c>
      <c r="H291" s="4" t="s">
        <v>149</v>
      </c>
      <c r="I291" s="4" t="s">
        <v>102</v>
      </c>
    </row>
    <row r="292" spans="2:9" x14ac:dyDescent="0.25">
      <c r="B292" t="s">
        <v>0</v>
      </c>
      <c r="C292" t="s">
        <v>8</v>
      </c>
      <c r="D292" s="2" t="s">
        <v>14</v>
      </c>
      <c r="E292" s="2">
        <v>16</v>
      </c>
      <c r="F292" s="2">
        <v>10</v>
      </c>
      <c r="G292" s="2">
        <v>160</v>
      </c>
      <c r="H292" s="13">
        <v>12</v>
      </c>
      <c r="I292" s="13">
        <f t="shared" ref="I292:I301" si="12">G292*H292</f>
        <v>1920</v>
      </c>
    </row>
    <row r="293" spans="2:9" x14ac:dyDescent="0.25">
      <c r="B293" t="s">
        <v>3</v>
      </c>
      <c r="C293" t="s">
        <v>58</v>
      </c>
      <c r="D293" s="2" t="s">
        <v>2</v>
      </c>
      <c r="E293" s="2">
        <v>6</v>
      </c>
      <c r="F293" s="2">
        <v>1</v>
      </c>
      <c r="G293" s="2">
        <v>6</v>
      </c>
      <c r="H293" s="13">
        <v>20</v>
      </c>
      <c r="I293" s="13">
        <f t="shared" si="12"/>
        <v>120</v>
      </c>
    </row>
    <row r="294" spans="2:9" x14ac:dyDescent="0.25">
      <c r="C294" t="s">
        <v>89</v>
      </c>
      <c r="D294" s="2"/>
      <c r="E294" s="2"/>
      <c r="F294" s="2"/>
      <c r="G294" s="2"/>
      <c r="H294" s="13"/>
      <c r="I294" s="13">
        <f t="shared" si="12"/>
        <v>0</v>
      </c>
    </row>
    <row r="295" spans="2:9" x14ac:dyDescent="0.25">
      <c r="C295" t="s">
        <v>42</v>
      </c>
      <c r="D295" s="2"/>
      <c r="E295" s="2"/>
      <c r="F295" s="2"/>
      <c r="G295" s="2"/>
      <c r="I295" s="13">
        <f t="shared" si="12"/>
        <v>0</v>
      </c>
    </row>
    <row r="296" spans="2:9" x14ac:dyDescent="0.25">
      <c r="C296" t="s">
        <v>90</v>
      </c>
      <c r="D296" s="2"/>
      <c r="E296" s="2"/>
      <c r="F296" s="2"/>
      <c r="G296" s="2"/>
      <c r="I296" s="13">
        <f t="shared" si="12"/>
        <v>0</v>
      </c>
    </row>
    <row r="297" spans="2:9" x14ac:dyDescent="0.25">
      <c r="B297" t="s">
        <v>5</v>
      </c>
      <c r="C297" t="s">
        <v>91</v>
      </c>
      <c r="D297" s="2" t="s">
        <v>2</v>
      </c>
      <c r="E297" s="2">
        <v>100</v>
      </c>
      <c r="F297" s="2">
        <v>4</v>
      </c>
      <c r="G297" s="2">
        <v>400</v>
      </c>
      <c r="H297" s="11">
        <v>1</v>
      </c>
      <c r="I297" s="13">
        <f t="shared" si="12"/>
        <v>400</v>
      </c>
    </row>
    <row r="298" spans="2:9" x14ac:dyDescent="0.25">
      <c r="B298" t="s">
        <v>7</v>
      </c>
      <c r="C298" t="s">
        <v>92</v>
      </c>
      <c r="D298" s="2" t="s">
        <v>14</v>
      </c>
      <c r="E298" s="2">
        <v>16</v>
      </c>
      <c r="F298" s="2">
        <v>16</v>
      </c>
      <c r="G298" s="2">
        <v>256</v>
      </c>
      <c r="H298" s="8">
        <v>12</v>
      </c>
      <c r="I298" s="13">
        <f t="shared" si="12"/>
        <v>3072</v>
      </c>
    </row>
    <row r="299" spans="2:9" x14ac:dyDescent="0.25">
      <c r="B299" t="s">
        <v>10</v>
      </c>
      <c r="C299" t="s">
        <v>115</v>
      </c>
      <c r="D299" s="2" t="s">
        <v>2</v>
      </c>
      <c r="E299" s="2">
        <v>100</v>
      </c>
      <c r="F299" s="2">
        <v>2</v>
      </c>
      <c r="G299" s="2">
        <v>200</v>
      </c>
      <c r="H299" s="8">
        <v>0.3</v>
      </c>
      <c r="I299" s="13">
        <f t="shared" si="12"/>
        <v>60</v>
      </c>
    </row>
    <row r="300" spans="2:9" x14ac:dyDescent="0.25">
      <c r="B300" t="s">
        <v>12</v>
      </c>
      <c r="C300" t="s">
        <v>24</v>
      </c>
      <c r="D300" s="2" t="s">
        <v>2</v>
      </c>
      <c r="E300" s="2">
        <v>100</v>
      </c>
      <c r="F300" s="2">
        <v>2</v>
      </c>
      <c r="G300" s="2">
        <v>200</v>
      </c>
      <c r="H300" s="8">
        <v>0.4</v>
      </c>
      <c r="I300" s="13">
        <f t="shared" si="12"/>
        <v>80</v>
      </c>
    </row>
    <row r="301" spans="2:9" x14ac:dyDescent="0.25">
      <c r="B301" t="s">
        <v>15</v>
      </c>
      <c r="C301" t="s">
        <v>66</v>
      </c>
      <c r="D301" s="2" t="s">
        <v>2</v>
      </c>
      <c r="E301" s="2">
        <v>100</v>
      </c>
      <c r="F301" s="2">
        <v>2</v>
      </c>
      <c r="G301" s="2">
        <v>200</v>
      </c>
      <c r="H301" s="8">
        <v>1.9</v>
      </c>
      <c r="I301" s="13">
        <f t="shared" si="12"/>
        <v>380</v>
      </c>
    </row>
    <row r="302" spans="2:9" x14ac:dyDescent="0.25">
      <c r="C302" s="1" t="s">
        <v>70</v>
      </c>
      <c r="D302" s="2"/>
      <c r="E302" s="2"/>
      <c r="F302" s="2"/>
      <c r="G302" s="2"/>
      <c r="H302" s="8"/>
      <c r="I302" s="9">
        <f>SUM(I292:I301)</f>
        <v>6032</v>
      </c>
    </row>
    <row r="304" spans="2:9" x14ac:dyDescent="0.25">
      <c r="C304" s="1" t="s">
        <v>139</v>
      </c>
      <c r="F304" s="4" t="s">
        <v>147</v>
      </c>
    </row>
    <row r="305" spans="2:9" x14ac:dyDescent="0.25">
      <c r="C305" s="1"/>
      <c r="D305" s="4" t="s">
        <v>100</v>
      </c>
      <c r="E305" s="4" t="s">
        <v>101</v>
      </c>
      <c r="F305" s="7" t="s">
        <v>148</v>
      </c>
      <c r="G305" s="7" t="s">
        <v>102</v>
      </c>
      <c r="H305" s="4" t="s">
        <v>149</v>
      </c>
      <c r="I305" s="4" t="s">
        <v>102</v>
      </c>
    </row>
    <row r="306" spans="2:9" x14ac:dyDescent="0.25">
      <c r="B306" t="s">
        <v>0</v>
      </c>
      <c r="C306" t="s">
        <v>8</v>
      </c>
      <c r="D306" s="2" t="s">
        <v>14</v>
      </c>
      <c r="E306" s="2">
        <v>16</v>
      </c>
      <c r="F306" s="2">
        <v>4</v>
      </c>
      <c r="G306" s="2">
        <v>64</v>
      </c>
      <c r="H306" s="8">
        <v>12</v>
      </c>
      <c r="I306" s="8">
        <f>G306*H306</f>
        <v>768</v>
      </c>
    </row>
    <row r="307" spans="2:9" x14ac:dyDescent="0.25">
      <c r="B307" t="s">
        <v>5</v>
      </c>
      <c r="C307" t="s">
        <v>58</v>
      </c>
      <c r="D307" s="2" t="s">
        <v>2</v>
      </c>
      <c r="E307" s="2">
        <v>4</v>
      </c>
      <c r="F307" s="2">
        <v>1</v>
      </c>
      <c r="G307" s="2">
        <v>4</v>
      </c>
      <c r="H307" s="8">
        <v>20</v>
      </c>
      <c r="I307" s="8">
        <f>G307*H307</f>
        <v>80</v>
      </c>
    </row>
    <row r="308" spans="2:9" x14ac:dyDescent="0.25">
      <c r="C308" t="s">
        <v>93</v>
      </c>
      <c r="D308" s="2"/>
      <c r="E308" s="2"/>
      <c r="F308" s="2"/>
      <c r="G308" s="2"/>
      <c r="H308" s="8"/>
      <c r="I308" s="8"/>
    </row>
    <row r="309" spans="2:9" x14ac:dyDescent="0.25">
      <c r="B309" t="s">
        <v>7</v>
      </c>
      <c r="C309" t="s">
        <v>16</v>
      </c>
      <c r="D309" s="2" t="s">
        <v>17</v>
      </c>
      <c r="E309" s="2">
        <v>2</v>
      </c>
      <c r="F309" s="2">
        <v>1</v>
      </c>
      <c r="G309" s="2">
        <v>2</v>
      </c>
      <c r="H309" s="8">
        <v>20</v>
      </c>
      <c r="I309" s="8">
        <f>G309*H309</f>
        <v>40</v>
      </c>
    </row>
    <row r="310" spans="2:9" x14ac:dyDescent="0.25">
      <c r="C310" s="1" t="s">
        <v>70</v>
      </c>
      <c r="E310" s="2"/>
      <c r="F310" s="2"/>
      <c r="G310" s="2"/>
      <c r="H310" s="8"/>
      <c r="I310" s="9">
        <f>SUM(I306:I309)</f>
        <v>888</v>
      </c>
    </row>
    <row r="312" spans="2:9" x14ac:dyDescent="0.25">
      <c r="C312" s="1" t="s">
        <v>140</v>
      </c>
      <c r="F312" s="4" t="s">
        <v>147</v>
      </c>
    </row>
    <row r="313" spans="2:9" x14ac:dyDescent="0.25">
      <c r="C313" s="1"/>
      <c r="D313" s="4" t="s">
        <v>100</v>
      </c>
      <c r="E313" s="4" t="s">
        <v>101</v>
      </c>
      <c r="F313" s="7" t="s">
        <v>148</v>
      </c>
      <c r="G313" s="7" t="s">
        <v>102</v>
      </c>
      <c r="H313" s="4" t="s">
        <v>149</v>
      </c>
      <c r="I313" s="4" t="s">
        <v>102</v>
      </c>
    </row>
    <row r="314" spans="2:9" x14ac:dyDescent="0.25">
      <c r="B314" t="s">
        <v>0</v>
      </c>
      <c r="C314" t="s">
        <v>8</v>
      </c>
      <c r="D314" s="2" t="s">
        <v>9</v>
      </c>
      <c r="E314" s="2">
        <v>1100</v>
      </c>
      <c r="F314" s="2">
        <v>10</v>
      </c>
      <c r="G314" s="2">
        <v>11000</v>
      </c>
      <c r="H314" s="8">
        <v>0.11</v>
      </c>
      <c r="I314" s="8">
        <f>G314*H314</f>
        <v>1210</v>
      </c>
    </row>
    <row r="315" spans="2:9" x14ac:dyDescent="0.25">
      <c r="B315" t="s">
        <v>3</v>
      </c>
      <c r="C315" t="s">
        <v>58</v>
      </c>
      <c r="D315" s="2" t="s">
        <v>2</v>
      </c>
      <c r="E315" s="2">
        <v>10</v>
      </c>
      <c r="F315" s="2">
        <v>2</v>
      </c>
      <c r="G315" s="2">
        <v>20</v>
      </c>
      <c r="H315" s="8">
        <v>20</v>
      </c>
      <c r="I315" s="8">
        <f>G315*H315</f>
        <v>400</v>
      </c>
    </row>
    <row r="316" spans="2:9" x14ac:dyDescent="0.25">
      <c r="C316" t="s">
        <v>94</v>
      </c>
      <c r="D316" s="2"/>
      <c r="E316" s="2"/>
      <c r="F316" s="2"/>
      <c r="G316" s="2"/>
      <c r="H316" s="8"/>
      <c r="I316" s="8"/>
    </row>
    <row r="317" spans="2:9" x14ac:dyDescent="0.25">
      <c r="C317" t="s">
        <v>40</v>
      </c>
      <c r="D317" s="2"/>
      <c r="E317" s="2"/>
      <c r="F317" s="2"/>
      <c r="G317" s="2"/>
      <c r="H317" s="8"/>
      <c r="I317" s="8"/>
    </row>
    <row r="318" spans="2:9" x14ac:dyDescent="0.25">
      <c r="C318" t="s">
        <v>95</v>
      </c>
      <c r="D318" s="2"/>
      <c r="E318" s="2"/>
      <c r="F318" s="2"/>
      <c r="G318" s="2"/>
      <c r="H318" s="8"/>
      <c r="I318" s="8"/>
    </row>
    <row r="319" spans="2:9" x14ac:dyDescent="0.25">
      <c r="C319" t="s">
        <v>96</v>
      </c>
      <c r="D319" s="2"/>
      <c r="E319" s="2"/>
      <c r="F319" s="2"/>
      <c r="G319" s="2"/>
      <c r="H319" s="8"/>
      <c r="I319" s="8"/>
    </row>
    <row r="320" spans="2:9" x14ac:dyDescent="0.25">
      <c r="B320" t="s">
        <v>5</v>
      </c>
      <c r="C320" t="s">
        <v>46</v>
      </c>
      <c r="D320" s="2" t="s">
        <v>47</v>
      </c>
      <c r="E320" s="2">
        <v>10</v>
      </c>
      <c r="F320" s="2">
        <v>2</v>
      </c>
      <c r="G320" s="2">
        <v>20</v>
      </c>
      <c r="H320" s="8">
        <v>3.2</v>
      </c>
      <c r="I320" s="8">
        <f>G320*H320</f>
        <v>64</v>
      </c>
    </row>
    <row r="321" spans="2:9" x14ac:dyDescent="0.25">
      <c r="B321" t="s">
        <v>7</v>
      </c>
      <c r="C321" t="s">
        <v>66</v>
      </c>
      <c r="D321" s="2" t="s">
        <v>2</v>
      </c>
      <c r="E321" s="2">
        <v>8</v>
      </c>
      <c r="F321" s="2">
        <v>2</v>
      </c>
      <c r="G321" s="2">
        <v>16</v>
      </c>
      <c r="H321" s="8">
        <v>1.9</v>
      </c>
      <c r="I321" s="8">
        <f>G321*H321</f>
        <v>30.4</v>
      </c>
    </row>
    <row r="322" spans="2:9" x14ac:dyDescent="0.25">
      <c r="B322" t="s">
        <v>10</v>
      </c>
      <c r="C322" t="s">
        <v>16</v>
      </c>
      <c r="D322" s="2" t="s">
        <v>17</v>
      </c>
      <c r="E322" s="2">
        <v>1</v>
      </c>
      <c r="F322" s="2">
        <v>4</v>
      </c>
      <c r="G322" s="2">
        <v>4</v>
      </c>
      <c r="H322" s="8">
        <v>20</v>
      </c>
      <c r="I322" s="8">
        <f>G322*H322</f>
        <v>80</v>
      </c>
    </row>
    <row r="323" spans="2:9" x14ac:dyDescent="0.25">
      <c r="B323" t="s">
        <v>12</v>
      </c>
      <c r="C323" t="s">
        <v>19</v>
      </c>
      <c r="D323" s="2" t="s">
        <v>2</v>
      </c>
      <c r="E323" s="2">
        <v>11</v>
      </c>
      <c r="F323" s="2">
        <v>2</v>
      </c>
      <c r="G323" s="2">
        <v>22</v>
      </c>
      <c r="H323" s="8">
        <v>1.4</v>
      </c>
      <c r="I323" s="8">
        <f>G323*H323</f>
        <v>30.799999999999997</v>
      </c>
    </row>
    <row r="324" spans="2:9" x14ac:dyDescent="0.25">
      <c r="B324" t="s">
        <v>15</v>
      </c>
      <c r="C324" t="s">
        <v>48</v>
      </c>
      <c r="D324" s="2" t="s">
        <v>2</v>
      </c>
      <c r="E324" s="2">
        <v>1100</v>
      </c>
      <c r="F324" s="2">
        <v>3</v>
      </c>
      <c r="G324" s="2">
        <v>3300</v>
      </c>
      <c r="H324" s="8">
        <v>0.09</v>
      </c>
      <c r="I324" s="8">
        <f>G324*H324</f>
        <v>297</v>
      </c>
    </row>
    <row r="325" spans="2:9" x14ac:dyDescent="0.25">
      <c r="C325" s="1" t="s">
        <v>70</v>
      </c>
      <c r="H325" s="8"/>
      <c r="I325" s="9">
        <f>I314+I315+I320+I321+I322+I323+I324</f>
        <v>2112.1999999999998</v>
      </c>
    </row>
    <row r="327" spans="2:9" x14ac:dyDescent="0.25">
      <c r="I327" s="8"/>
    </row>
    <row r="331" spans="2:9" x14ac:dyDescent="0.25">
      <c r="C331" s="1" t="s">
        <v>141</v>
      </c>
      <c r="F331" s="4" t="s">
        <v>147</v>
      </c>
    </row>
    <row r="332" spans="2:9" x14ac:dyDescent="0.25">
      <c r="C332" s="1"/>
      <c r="D332" s="4" t="s">
        <v>100</v>
      </c>
      <c r="E332" s="4" t="s">
        <v>101</v>
      </c>
      <c r="F332" s="7" t="s">
        <v>148</v>
      </c>
      <c r="G332" s="7" t="s">
        <v>102</v>
      </c>
      <c r="H332" s="4" t="s">
        <v>149</v>
      </c>
      <c r="I332" s="4" t="s">
        <v>102</v>
      </c>
    </row>
    <row r="333" spans="2:9" x14ac:dyDescent="0.25">
      <c r="B333" t="s">
        <v>0</v>
      </c>
      <c r="C333" t="s">
        <v>8</v>
      </c>
      <c r="D333" s="2" t="s">
        <v>14</v>
      </c>
      <c r="E333" s="2">
        <v>2</v>
      </c>
      <c r="F333" s="2">
        <v>5</v>
      </c>
      <c r="G333" s="2">
        <v>10</v>
      </c>
      <c r="H333" s="8">
        <v>12</v>
      </c>
      <c r="I333" s="8">
        <f t="shared" ref="I333:I338" si="13">G333*H333</f>
        <v>120</v>
      </c>
    </row>
    <row r="334" spans="2:9" x14ac:dyDescent="0.25">
      <c r="B334" t="s">
        <v>3</v>
      </c>
      <c r="C334" t="s">
        <v>223</v>
      </c>
      <c r="D334" s="2" t="s">
        <v>2</v>
      </c>
      <c r="E334" s="2">
        <v>26</v>
      </c>
      <c r="F334" s="2">
        <v>1</v>
      </c>
      <c r="G334" s="2">
        <v>26</v>
      </c>
      <c r="H334" s="8">
        <v>20</v>
      </c>
      <c r="I334" s="8">
        <f t="shared" si="13"/>
        <v>520</v>
      </c>
    </row>
    <row r="335" spans="2:9" x14ac:dyDescent="0.25">
      <c r="B335" t="s">
        <v>5</v>
      </c>
      <c r="C335" t="s">
        <v>16</v>
      </c>
      <c r="D335" s="2" t="s">
        <v>17</v>
      </c>
      <c r="E335" s="2">
        <v>1</v>
      </c>
      <c r="F335" s="2">
        <v>1</v>
      </c>
      <c r="G335" s="2">
        <v>1</v>
      </c>
      <c r="H335" s="8">
        <v>20</v>
      </c>
      <c r="I335" s="8">
        <f t="shared" si="13"/>
        <v>20</v>
      </c>
    </row>
    <row r="336" spans="2:9" x14ac:dyDescent="0.25">
      <c r="B336" t="s">
        <v>7</v>
      </c>
      <c r="C336" t="s">
        <v>224</v>
      </c>
      <c r="D336" s="2" t="s">
        <v>2</v>
      </c>
      <c r="E336" s="2">
        <v>26</v>
      </c>
      <c r="F336" s="2">
        <v>2</v>
      </c>
      <c r="G336" s="2">
        <v>52</v>
      </c>
      <c r="H336" s="8">
        <v>1.4</v>
      </c>
      <c r="I336" s="8">
        <f t="shared" si="13"/>
        <v>72.8</v>
      </c>
    </row>
    <row r="337" spans="2:9" x14ac:dyDescent="0.25">
      <c r="B337" t="s">
        <v>10</v>
      </c>
      <c r="C337" t="s">
        <v>225</v>
      </c>
      <c r="D337" s="2" t="s">
        <v>9</v>
      </c>
      <c r="E337" s="2">
        <v>78</v>
      </c>
      <c r="F337" s="2">
        <v>2</v>
      </c>
      <c r="G337" s="2">
        <v>156</v>
      </c>
      <c r="H337" s="8">
        <v>1</v>
      </c>
      <c r="I337" s="8">
        <f t="shared" si="13"/>
        <v>156</v>
      </c>
    </row>
    <row r="338" spans="2:9" x14ac:dyDescent="0.25">
      <c r="B338" t="s">
        <v>12</v>
      </c>
      <c r="C338" t="s">
        <v>226</v>
      </c>
      <c r="D338" s="2" t="s">
        <v>14</v>
      </c>
      <c r="E338" s="2">
        <v>8</v>
      </c>
      <c r="F338" s="2">
        <v>4</v>
      </c>
      <c r="G338" s="2">
        <v>32</v>
      </c>
      <c r="H338" s="8">
        <v>12</v>
      </c>
      <c r="I338" s="8">
        <f t="shared" si="13"/>
        <v>384</v>
      </c>
    </row>
    <row r="339" spans="2:9" x14ac:dyDescent="0.25">
      <c r="C339" s="1" t="s">
        <v>70</v>
      </c>
      <c r="D339" s="2"/>
      <c r="E339" s="2"/>
      <c r="F339" s="2"/>
      <c r="G339" s="2"/>
      <c r="H339" s="8"/>
      <c r="I339" s="9">
        <f>SUM(I333:I338)</f>
        <v>1272.8</v>
      </c>
    </row>
    <row r="340" spans="2:9" x14ac:dyDescent="0.25">
      <c r="D340" s="2"/>
      <c r="E340" s="2"/>
      <c r="F340" s="2"/>
      <c r="G340" s="2"/>
    </row>
    <row r="341" spans="2:9" x14ac:dyDescent="0.25">
      <c r="C341" s="1" t="s">
        <v>142</v>
      </c>
      <c r="F341" s="4" t="s">
        <v>147</v>
      </c>
    </row>
    <row r="342" spans="2:9" x14ac:dyDescent="0.25">
      <c r="C342" s="1"/>
      <c r="D342" s="4" t="s">
        <v>100</v>
      </c>
      <c r="E342" s="4" t="s">
        <v>101</v>
      </c>
      <c r="F342" s="7" t="s">
        <v>148</v>
      </c>
      <c r="G342" s="7" t="s">
        <v>102</v>
      </c>
      <c r="H342" s="4" t="s">
        <v>149</v>
      </c>
      <c r="I342" s="4" t="s">
        <v>102</v>
      </c>
    </row>
    <row r="343" spans="2:9" x14ac:dyDescent="0.25">
      <c r="B343" t="s">
        <v>0</v>
      </c>
      <c r="C343" t="s">
        <v>8</v>
      </c>
      <c r="D343" s="2" t="s">
        <v>9</v>
      </c>
      <c r="E343" s="2">
        <v>800</v>
      </c>
      <c r="F343" s="2">
        <v>4</v>
      </c>
      <c r="G343" s="2">
        <v>3200</v>
      </c>
      <c r="H343" s="8">
        <v>0.11</v>
      </c>
      <c r="I343" s="8">
        <f>G343*H343</f>
        <v>352</v>
      </c>
    </row>
    <row r="344" spans="2:9" x14ac:dyDescent="0.25">
      <c r="B344" t="s">
        <v>3</v>
      </c>
      <c r="C344" t="s">
        <v>116</v>
      </c>
      <c r="D344" s="2" t="s">
        <v>9</v>
      </c>
      <c r="E344" s="2">
        <v>10000</v>
      </c>
      <c r="F344" s="2">
        <v>2</v>
      </c>
      <c r="G344" s="2">
        <v>20000</v>
      </c>
      <c r="H344" s="8">
        <v>7.0000000000000007E-2</v>
      </c>
      <c r="I344" s="8">
        <f>G344*H344</f>
        <v>1400.0000000000002</v>
      </c>
    </row>
    <row r="345" spans="2:9" x14ac:dyDescent="0.25">
      <c r="C345" s="1" t="s">
        <v>70</v>
      </c>
      <c r="D345" s="2"/>
      <c r="E345" s="2"/>
      <c r="F345" s="2"/>
      <c r="G345" s="2"/>
      <c r="H345" s="8"/>
      <c r="I345" s="9">
        <f>SUM(I343:I344)</f>
        <v>1752.0000000000002</v>
      </c>
    </row>
    <row r="346" spans="2:9" x14ac:dyDescent="0.25">
      <c r="D346" s="2"/>
      <c r="E346" s="2"/>
      <c r="F346" s="2"/>
      <c r="G346" s="2"/>
      <c r="H346" s="8"/>
      <c r="I346" s="8"/>
    </row>
    <row r="347" spans="2:9" x14ac:dyDescent="0.25">
      <c r="C347" s="1" t="s">
        <v>143</v>
      </c>
      <c r="F347" s="4" t="s">
        <v>147</v>
      </c>
    </row>
    <row r="348" spans="2:9" x14ac:dyDescent="0.25">
      <c r="C348" s="1"/>
      <c r="D348" s="4" t="s">
        <v>100</v>
      </c>
      <c r="E348" s="4" t="s">
        <v>101</v>
      </c>
      <c r="F348" s="7" t="s">
        <v>148</v>
      </c>
      <c r="G348" s="7" t="s">
        <v>102</v>
      </c>
      <c r="H348" s="4" t="s">
        <v>149</v>
      </c>
      <c r="I348" s="4" t="s">
        <v>102</v>
      </c>
    </row>
    <row r="349" spans="2:9" x14ac:dyDescent="0.25">
      <c r="B349" t="s">
        <v>0</v>
      </c>
      <c r="C349" t="s">
        <v>8</v>
      </c>
      <c r="D349" s="2" t="s">
        <v>14</v>
      </c>
      <c r="E349" s="2">
        <v>8</v>
      </c>
      <c r="F349" s="2">
        <v>3</v>
      </c>
      <c r="G349" s="2">
        <v>24</v>
      </c>
      <c r="H349" s="10">
        <v>12</v>
      </c>
      <c r="I349" s="8">
        <f>G349*H349</f>
        <v>288</v>
      </c>
    </row>
    <row r="350" spans="2:9" x14ac:dyDescent="0.25">
      <c r="C350" s="1" t="s">
        <v>70</v>
      </c>
      <c r="H350" s="8"/>
      <c r="I350" s="9">
        <f>SUM(I349)</f>
        <v>288</v>
      </c>
    </row>
    <row r="352" spans="2:9" x14ac:dyDescent="0.25">
      <c r="C352" s="1" t="s">
        <v>144</v>
      </c>
      <c r="F352" s="4" t="s">
        <v>147</v>
      </c>
    </row>
    <row r="353" spans="2:9" x14ac:dyDescent="0.25">
      <c r="C353" s="1"/>
      <c r="D353" s="4" t="s">
        <v>100</v>
      </c>
      <c r="E353" s="4" t="s">
        <v>101</v>
      </c>
      <c r="F353" s="7" t="s">
        <v>148</v>
      </c>
      <c r="G353" s="7" t="s">
        <v>102</v>
      </c>
      <c r="H353" s="4" t="s">
        <v>149</v>
      </c>
      <c r="I353" s="4" t="s">
        <v>102</v>
      </c>
    </row>
    <row r="354" spans="2:9" x14ac:dyDescent="0.25">
      <c r="B354" t="s">
        <v>0</v>
      </c>
      <c r="C354" t="s">
        <v>97</v>
      </c>
      <c r="D354" s="2" t="s">
        <v>2</v>
      </c>
      <c r="E354" s="2">
        <v>35</v>
      </c>
      <c r="F354" s="2">
        <v>2</v>
      </c>
      <c r="G354" s="2">
        <v>70</v>
      </c>
      <c r="H354" s="8">
        <v>1.9</v>
      </c>
      <c r="I354" s="8">
        <f t="shared" ref="I354:I362" si="14">G354*H354</f>
        <v>133</v>
      </c>
    </row>
    <row r="355" spans="2:9" x14ac:dyDescent="0.25">
      <c r="B355" t="s">
        <v>3</v>
      </c>
      <c r="C355" t="s">
        <v>8</v>
      </c>
      <c r="D355" s="2" t="s">
        <v>14</v>
      </c>
      <c r="E355" s="2">
        <v>16</v>
      </c>
      <c r="F355" s="2">
        <v>4</v>
      </c>
      <c r="G355" s="2">
        <v>64</v>
      </c>
      <c r="H355" s="8">
        <v>12</v>
      </c>
      <c r="I355" s="8">
        <f t="shared" si="14"/>
        <v>768</v>
      </c>
    </row>
    <row r="356" spans="2:9" x14ac:dyDescent="0.25">
      <c r="B356" t="s">
        <v>5</v>
      </c>
      <c r="C356" t="s">
        <v>165</v>
      </c>
      <c r="D356" s="2" t="s">
        <v>9</v>
      </c>
      <c r="E356" s="2">
        <v>160</v>
      </c>
      <c r="F356" s="2">
        <v>5</v>
      </c>
      <c r="G356" s="2">
        <v>800</v>
      </c>
      <c r="H356" s="8">
        <v>1</v>
      </c>
      <c r="I356" s="8">
        <f t="shared" si="14"/>
        <v>800</v>
      </c>
    </row>
    <row r="357" spans="2:9" x14ac:dyDescent="0.25">
      <c r="B357" t="s">
        <v>7</v>
      </c>
      <c r="C357" t="s">
        <v>19</v>
      </c>
      <c r="D357" s="2" t="s">
        <v>2</v>
      </c>
      <c r="E357" s="2">
        <v>64</v>
      </c>
      <c r="F357" s="2">
        <v>2</v>
      </c>
      <c r="G357" s="2">
        <v>128</v>
      </c>
      <c r="H357" s="8">
        <v>1.4</v>
      </c>
      <c r="I357" s="8">
        <f t="shared" si="14"/>
        <v>179.2</v>
      </c>
    </row>
    <row r="358" spans="2:9" x14ac:dyDescent="0.25">
      <c r="B358" t="s">
        <v>10</v>
      </c>
      <c r="C358" t="s">
        <v>166</v>
      </c>
      <c r="D358" s="2" t="s">
        <v>9</v>
      </c>
      <c r="E358" s="2">
        <v>160</v>
      </c>
      <c r="F358" s="2">
        <v>2</v>
      </c>
      <c r="G358" s="2">
        <v>320</v>
      </c>
      <c r="H358" s="8">
        <v>0.4</v>
      </c>
      <c r="I358" s="8">
        <f t="shared" si="14"/>
        <v>128</v>
      </c>
    </row>
    <row r="359" spans="2:9" x14ac:dyDescent="0.25">
      <c r="B359" t="s">
        <v>12</v>
      </c>
      <c r="C359" t="s">
        <v>69</v>
      </c>
      <c r="D359" s="2" t="s">
        <v>9</v>
      </c>
      <c r="E359" s="2">
        <v>160</v>
      </c>
      <c r="F359" s="2">
        <v>2</v>
      </c>
      <c r="G359" s="2">
        <v>320</v>
      </c>
      <c r="H359" s="8">
        <v>0.3</v>
      </c>
      <c r="I359" s="8">
        <f t="shared" si="14"/>
        <v>96</v>
      </c>
    </row>
    <row r="360" spans="2:9" x14ac:dyDescent="0.25">
      <c r="B360" t="s">
        <v>15</v>
      </c>
      <c r="C360" t="s">
        <v>117</v>
      </c>
      <c r="D360" s="2" t="s">
        <v>2</v>
      </c>
      <c r="E360" s="2">
        <v>160</v>
      </c>
      <c r="F360" s="2">
        <v>2</v>
      </c>
      <c r="G360" s="2">
        <v>320</v>
      </c>
      <c r="H360" s="8">
        <v>1</v>
      </c>
      <c r="I360" s="8">
        <f t="shared" si="14"/>
        <v>320</v>
      </c>
    </row>
    <row r="361" spans="2:9" x14ac:dyDescent="0.25">
      <c r="B361" t="s">
        <v>18</v>
      </c>
      <c r="C361" t="s">
        <v>109</v>
      </c>
      <c r="D361" s="2" t="s">
        <v>14</v>
      </c>
      <c r="E361" s="2">
        <v>6</v>
      </c>
      <c r="F361" s="2">
        <v>20</v>
      </c>
      <c r="G361" s="2">
        <v>120</v>
      </c>
      <c r="H361" s="8">
        <v>12</v>
      </c>
      <c r="I361" s="8">
        <f t="shared" si="14"/>
        <v>1440</v>
      </c>
    </row>
    <row r="362" spans="2:9" x14ac:dyDescent="0.25">
      <c r="B362" t="s">
        <v>20</v>
      </c>
      <c r="C362" t="s">
        <v>16</v>
      </c>
      <c r="D362" s="2" t="s">
        <v>17</v>
      </c>
      <c r="E362" s="2">
        <v>1</v>
      </c>
      <c r="F362" s="2">
        <v>2</v>
      </c>
      <c r="G362" s="2">
        <v>2</v>
      </c>
      <c r="H362" s="8">
        <v>20</v>
      </c>
      <c r="I362" s="8">
        <f t="shared" si="14"/>
        <v>40</v>
      </c>
    </row>
    <row r="363" spans="2:9" x14ac:dyDescent="0.25">
      <c r="C363" s="1" t="s">
        <v>70</v>
      </c>
      <c r="H363" s="8"/>
      <c r="I363" s="9">
        <f>SUM(I354:I362)</f>
        <v>3904.2</v>
      </c>
    </row>
    <row r="366" spans="2:9" x14ac:dyDescent="0.25">
      <c r="C366" s="1" t="s">
        <v>167</v>
      </c>
      <c r="F366" s="4" t="s">
        <v>147</v>
      </c>
    </row>
    <row r="367" spans="2:9" x14ac:dyDescent="0.25">
      <c r="C367" s="1"/>
      <c r="D367" s="4" t="s">
        <v>100</v>
      </c>
      <c r="E367" s="4" t="s">
        <v>101</v>
      </c>
      <c r="F367" s="7" t="s">
        <v>148</v>
      </c>
      <c r="G367" s="7" t="s">
        <v>102</v>
      </c>
      <c r="H367" s="4" t="s">
        <v>149</v>
      </c>
      <c r="I367" s="4" t="s">
        <v>102</v>
      </c>
    </row>
    <row r="368" spans="2:9" x14ac:dyDescent="0.25">
      <c r="B368" t="s">
        <v>0</v>
      </c>
      <c r="C368" t="s">
        <v>98</v>
      </c>
      <c r="D368" s="2" t="s">
        <v>14</v>
      </c>
      <c r="E368" s="2">
        <v>180</v>
      </c>
      <c r="F368" s="2">
        <v>2</v>
      </c>
      <c r="G368" s="2">
        <v>360</v>
      </c>
      <c r="H368" s="8">
        <v>12</v>
      </c>
      <c r="I368" s="8">
        <f>G368*H368</f>
        <v>4320</v>
      </c>
    </row>
    <row r="369" spans="2:9" x14ac:dyDescent="0.25">
      <c r="B369" t="s">
        <v>3</v>
      </c>
      <c r="C369" t="s">
        <v>8</v>
      </c>
      <c r="D369" s="2" t="s">
        <v>14</v>
      </c>
      <c r="E369" s="2">
        <v>40</v>
      </c>
      <c r="F369" s="2">
        <v>3</v>
      </c>
      <c r="G369" s="2">
        <v>120</v>
      </c>
      <c r="H369" s="8">
        <v>12</v>
      </c>
      <c r="I369" s="8">
        <f>G369*H369</f>
        <v>1440</v>
      </c>
    </row>
    <row r="370" spans="2:9" x14ac:dyDescent="0.25">
      <c r="B370" t="s">
        <v>5</v>
      </c>
      <c r="C370" t="s">
        <v>170</v>
      </c>
      <c r="D370" s="2" t="s">
        <v>14</v>
      </c>
      <c r="E370" s="2">
        <v>5</v>
      </c>
      <c r="F370" s="2">
        <v>1</v>
      </c>
      <c r="G370" s="2">
        <v>5</v>
      </c>
      <c r="H370" s="8">
        <v>40</v>
      </c>
      <c r="I370" s="8">
        <f>G370*H370</f>
        <v>200</v>
      </c>
    </row>
    <row r="371" spans="2:9" x14ac:dyDescent="0.25">
      <c r="B371" t="s">
        <v>7</v>
      </c>
      <c r="C371" t="s">
        <v>16</v>
      </c>
      <c r="D371" s="2" t="s">
        <v>17</v>
      </c>
      <c r="E371" s="2">
        <v>6</v>
      </c>
      <c r="F371" s="2">
        <v>1</v>
      </c>
      <c r="G371" s="2">
        <v>6</v>
      </c>
      <c r="H371" s="8">
        <v>20</v>
      </c>
      <c r="I371" s="8">
        <f>G371*H371</f>
        <v>120</v>
      </c>
    </row>
    <row r="372" spans="2:9" x14ac:dyDescent="0.25">
      <c r="B372" t="s">
        <v>10</v>
      </c>
      <c r="C372" t="s">
        <v>108</v>
      </c>
      <c r="D372" s="2" t="s">
        <v>14</v>
      </c>
      <c r="E372" s="2">
        <v>10</v>
      </c>
      <c r="F372" s="2">
        <v>1</v>
      </c>
      <c r="G372" s="2">
        <v>10</v>
      </c>
      <c r="H372" s="8">
        <v>12</v>
      </c>
      <c r="I372" s="8">
        <f>G372*H372</f>
        <v>120</v>
      </c>
    </row>
    <row r="373" spans="2:9" x14ac:dyDescent="0.25">
      <c r="C373" s="1" t="s">
        <v>70</v>
      </c>
      <c r="D373" s="2"/>
      <c r="E373" s="2"/>
      <c r="F373" s="2"/>
      <c r="G373" s="2"/>
      <c r="H373" s="8"/>
      <c r="I373" s="9">
        <f>SUM(I368:I372)</f>
        <v>6200</v>
      </c>
    </row>
    <row r="374" spans="2:9" x14ac:dyDescent="0.25">
      <c r="C374" s="1"/>
    </row>
    <row r="375" spans="2:9" x14ac:dyDescent="0.25">
      <c r="C375" s="1" t="s">
        <v>168</v>
      </c>
      <c r="F375" s="4" t="s">
        <v>147</v>
      </c>
    </row>
    <row r="376" spans="2:9" x14ac:dyDescent="0.25">
      <c r="C376" s="1"/>
      <c r="D376" s="4" t="s">
        <v>100</v>
      </c>
      <c r="E376" s="4" t="s">
        <v>101</v>
      </c>
      <c r="F376" s="7" t="s">
        <v>148</v>
      </c>
      <c r="G376" s="7" t="s">
        <v>102</v>
      </c>
      <c r="H376" s="4" t="s">
        <v>149</v>
      </c>
      <c r="I376" s="4" t="s">
        <v>102</v>
      </c>
    </row>
    <row r="377" spans="2:9" x14ac:dyDescent="0.25">
      <c r="B377" t="s">
        <v>0</v>
      </c>
      <c r="C377" t="s">
        <v>8</v>
      </c>
      <c r="D377" s="2" t="s">
        <v>14</v>
      </c>
      <c r="E377" s="2">
        <v>32</v>
      </c>
      <c r="F377" s="2">
        <v>6</v>
      </c>
      <c r="G377" s="2">
        <v>192</v>
      </c>
      <c r="H377" s="8">
        <v>12</v>
      </c>
      <c r="I377" s="8">
        <f>G377*H377</f>
        <v>2304</v>
      </c>
    </row>
    <row r="378" spans="2:9" x14ac:dyDescent="0.25">
      <c r="C378" s="1" t="s">
        <v>70</v>
      </c>
      <c r="H378" s="8"/>
      <c r="I378" s="9">
        <f>SUM(I377)</f>
        <v>2304</v>
      </c>
    </row>
    <row r="379" spans="2:9" x14ac:dyDescent="0.25">
      <c r="C379" s="1"/>
    </row>
    <row r="380" spans="2:9" x14ac:dyDescent="0.25">
      <c r="C380" s="1" t="s">
        <v>169</v>
      </c>
      <c r="F380" s="4" t="s">
        <v>147</v>
      </c>
    </row>
    <row r="381" spans="2:9" x14ac:dyDescent="0.25">
      <c r="C381" s="1"/>
      <c r="D381" s="4" t="s">
        <v>100</v>
      </c>
      <c r="E381" s="4" t="s">
        <v>101</v>
      </c>
      <c r="F381" s="7" t="s">
        <v>148</v>
      </c>
      <c r="G381" s="7" t="s">
        <v>102</v>
      </c>
      <c r="H381" s="4" t="s">
        <v>149</v>
      </c>
      <c r="I381" s="4" t="s">
        <v>102</v>
      </c>
    </row>
    <row r="382" spans="2:9" x14ac:dyDescent="0.25">
      <c r="B382" t="s">
        <v>0</v>
      </c>
      <c r="C382" t="s">
        <v>8</v>
      </c>
      <c r="D382" s="2" t="s">
        <v>14</v>
      </c>
      <c r="E382" s="2">
        <v>24</v>
      </c>
      <c r="F382" s="2">
        <v>6</v>
      </c>
      <c r="G382" s="2">
        <v>144</v>
      </c>
      <c r="H382" s="8">
        <v>12</v>
      </c>
      <c r="I382" s="8">
        <f>G382*H382</f>
        <v>1728</v>
      </c>
    </row>
    <row r="383" spans="2:9" x14ac:dyDescent="0.25">
      <c r="C383" s="1" t="s">
        <v>70</v>
      </c>
      <c r="H383" s="8"/>
      <c r="I383" s="9">
        <f>SUM(I382)</f>
        <v>1728</v>
      </c>
    </row>
    <row r="385" spans="2:9" x14ac:dyDescent="0.25">
      <c r="C385" s="5" t="s">
        <v>171</v>
      </c>
      <c r="F385" s="4" t="s">
        <v>147</v>
      </c>
    </row>
    <row r="386" spans="2:9" x14ac:dyDescent="0.25">
      <c r="C386" s="5"/>
      <c r="D386" s="4" t="s">
        <v>100</v>
      </c>
      <c r="E386" s="4" t="s">
        <v>101</v>
      </c>
      <c r="F386" s="7" t="s">
        <v>148</v>
      </c>
      <c r="G386" s="7" t="s">
        <v>102</v>
      </c>
      <c r="H386" s="4" t="s">
        <v>149</v>
      </c>
      <c r="I386" s="4" t="s">
        <v>102</v>
      </c>
    </row>
    <row r="387" spans="2:9" x14ac:dyDescent="0.25">
      <c r="B387" t="s">
        <v>0</v>
      </c>
      <c r="C387" t="s">
        <v>8</v>
      </c>
      <c r="D387" s="2" t="s">
        <v>14</v>
      </c>
      <c r="E387" s="2">
        <v>40</v>
      </c>
      <c r="F387" s="2">
        <v>6</v>
      </c>
      <c r="G387" s="2">
        <v>240</v>
      </c>
      <c r="H387" s="8">
        <v>12</v>
      </c>
      <c r="I387" s="8">
        <f>G387*H387</f>
        <v>2880</v>
      </c>
    </row>
    <row r="388" spans="2:9" x14ac:dyDescent="0.25">
      <c r="C388" s="1" t="s">
        <v>70</v>
      </c>
      <c r="H388" s="8"/>
      <c r="I388" s="9">
        <f>SUM(I387)</f>
        <v>2880</v>
      </c>
    </row>
    <row r="390" spans="2:9" x14ac:dyDescent="0.25">
      <c r="C390" s="1" t="s">
        <v>172</v>
      </c>
      <c r="F390" s="4" t="s">
        <v>147</v>
      </c>
    </row>
    <row r="391" spans="2:9" x14ac:dyDescent="0.25">
      <c r="C391" s="1"/>
      <c r="D391" s="4" t="s">
        <v>100</v>
      </c>
      <c r="E391" s="4" t="s">
        <v>101</v>
      </c>
      <c r="F391" s="7" t="s">
        <v>148</v>
      </c>
      <c r="G391" s="7" t="s">
        <v>102</v>
      </c>
      <c r="H391" s="4" t="s">
        <v>149</v>
      </c>
      <c r="I391" s="4" t="s">
        <v>102</v>
      </c>
    </row>
    <row r="392" spans="2:9" x14ac:dyDescent="0.25">
      <c r="B392" t="s">
        <v>0</v>
      </c>
      <c r="C392" t="s">
        <v>8</v>
      </c>
      <c r="D392" s="2" t="s">
        <v>14</v>
      </c>
      <c r="E392" s="2">
        <v>24</v>
      </c>
      <c r="F392" s="2">
        <v>6</v>
      </c>
      <c r="G392" s="2">
        <v>144</v>
      </c>
      <c r="H392" s="8">
        <v>12</v>
      </c>
      <c r="I392" s="8">
        <f>G392*H392</f>
        <v>1728</v>
      </c>
    </row>
    <row r="393" spans="2:9" x14ac:dyDescent="0.25">
      <c r="C393" s="1" t="s">
        <v>70</v>
      </c>
      <c r="H393" s="8"/>
      <c r="I393" s="9">
        <f>SUM(I392)</f>
        <v>1728</v>
      </c>
    </row>
    <row r="394" spans="2:9" x14ac:dyDescent="0.25">
      <c r="C394" s="1"/>
    </row>
    <row r="395" spans="2:9" x14ac:dyDescent="0.25">
      <c r="C395" s="1"/>
    </row>
    <row r="396" spans="2:9" x14ac:dyDescent="0.25">
      <c r="C396" s="1"/>
    </row>
    <row r="397" spans="2:9" x14ac:dyDescent="0.25">
      <c r="C397" s="1" t="s">
        <v>173</v>
      </c>
      <c r="F397" s="4" t="s">
        <v>147</v>
      </c>
    </row>
    <row r="398" spans="2:9" x14ac:dyDescent="0.25">
      <c r="C398" s="1"/>
      <c r="D398" s="4" t="s">
        <v>100</v>
      </c>
      <c r="E398" s="4" t="s">
        <v>101</v>
      </c>
      <c r="F398" s="7" t="s">
        <v>148</v>
      </c>
      <c r="G398" s="7" t="s">
        <v>102</v>
      </c>
      <c r="H398" s="4" t="s">
        <v>149</v>
      </c>
      <c r="I398" s="4" t="s">
        <v>102</v>
      </c>
    </row>
    <row r="399" spans="2:9" x14ac:dyDescent="0.25">
      <c r="B399" t="s">
        <v>0</v>
      </c>
      <c r="C399" t="s">
        <v>8</v>
      </c>
      <c r="D399" s="2" t="s">
        <v>14</v>
      </c>
      <c r="E399" s="2">
        <v>16</v>
      </c>
      <c r="F399" s="2">
        <v>6</v>
      </c>
      <c r="G399" s="2">
        <v>96</v>
      </c>
      <c r="H399" s="8">
        <v>12</v>
      </c>
      <c r="I399" s="8">
        <f t="shared" ref="I399:I404" si="15">G399*H399</f>
        <v>1152</v>
      </c>
    </row>
    <row r="400" spans="2:9" x14ac:dyDescent="0.25">
      <c r="B400" t="s">
        <v>3</v>
      </c>
      <c r="C400" t="s">
        <v>88</v>
      </c>
      <c r="D400" s="2" t="s">
        <v>14</v>
      </c>
      <c r="E400" s="2">
        <v>1</v>
      </c>
      <c r="F400" s="2">
        <v>4</v>
      </c>
      <c r="G400" s="2">
        <v>4</v>
      </c>
      <c r="H400" s="8">
        <v>46.5</v>
      </c>
      <c r="I400" s="8">
        <f t="shared" si="15"/>
        <v>186</v>
      </c>
    </row>
    <row r="401" spans="2:9" x14ac:dyDescent="0.25">
      <c r="B401" t="s">
        <v>5</v>
      </c>
      <c r="C401" t="s">
        <v>119</v>
      </c>
      <c r="D401" s="2" t="s">
        <v>9</v>
      </c>
      <c r="E401" s="2">
        <v>50</v>
      </c>
      <c r="F401" s="2">
        <v>6</v>
      </c>
      <c r="G401" s="2">
        <v>300</v>
      </c>
      <c r="H401" s="8">
        <v>7.0000000000000007E-2</v>
      </c>
      <c r="I401" s="8">
        <f t="shared" si="15"/>
        <v>21.000000000000004</v>
      </c>
    </row>
    <row r="402" spans="2:9" x14ac:dyDescent="0.25">
      <c r="B402" t="s">
        <v>7</v>
      </c>
      <c r="C402" t="s">
        <v>118</v>
      </c>
      <c r="D402" s="2" t="s">
        <v>9</v>
      </c>
      <c r="E402" s="2">
        <v>100</v>
      </c>
      <c r="F402" s="2">
        <v>6</v>
      </c>
      <c r="G402" s="2">
        <v>600</v>
      </c>
      <c r="H402" s="8">
        <v>0.09</v>
      </c>
      <c r="I402" s="8">
        <f t="shared" si="15"/>
        <v>54</v>
      </c>
    </row>
    <row r="403" spans="2:9" x14ac:dyDescent="0.25">
      <c r="B403" t="s">
        <v>10</v>
      </c>
      <c r="C403" t="s">
        <v>66</v>
      </c>
      <c r="D403" s="2" t="s">
        <v>2</v>
      </c>
      <c r="E403" s="2">
        <v>10</v>
      </c>
      <c r="F403" s="2">
        <v>2</v>
      </c>
      <c r="G403" s="2">
        <v>20</v>
      </c>
      <c r="H403" s="8">
        <v>1.9</v>
      </c>
      <c r="I403" s="8">
        <f t="shared" si="15"/>
        <v>38</v>
      </c>
    </row>
    <row r="404" spans="2:9" x14ac:dyDescent="0.25">
      <c r="B404" t="s">
        <v>12</v>
      </c>
      <c r="C404" t="s">
        <v>16</v>
      </c>
      <c r="D404" s="2" t="s">
        <v>17</v>
      </c>
      <c r="E404" s="2">
        <v>1</v>
      </c>
      <c r="F404" s="2">
        <v>6</v>
      </c>
      <c r="G404" s="2">
        <v>6</v>
      </c>
      <c r="H404" s="8">
        <v>20</v>
      </c>
      <c r="I404" s="8">
        <f t="shared" si="15"/>
        <v>120</v>
      </c>
    </row>
    <row r="405" spans="2:9" x14ac:dyDescent="0.25">
      <c r="C405" s="1" t="s">
        <v>70</v>
      </c>
      <c r="H405" s="8"/>
      <c r="I405" s="9">
        <f>SUM(I399:I404)</f>
        <v>1571</v>
      </c>
    </row>
    <row r="407" spans="2:9" x14ac:dyDescent="0.25">
      <c r="C407" s="1" t="s">
        <v>174</v>
      </c>
      <c r="F407" s="4" t="s">
        <v>147</v>
      </c>
    </row>
    <row r="408" spans="2:9" x14ac:dyDescent="0.25">
      <c r="C408" s="1"/>
      <c r="D408" s="4" t="s">
        <v>100</v>
      </c>
      <c r="E408" s="4" t="s">
        <v>101</v>
      </c>
      <c r="F408" s="7" t="s">
        <v>148</v>
      </c>
      <c r="G408" s="7" t="s">
        <v>102</v>
      </c>
      <c r="H408" s="4" t="s">
        <v>149</v>
      </c>
      <c r="I408" s="4" t="s">
        <v>102</v>
      </c>
    </row>
    <row r="409" spans="2:9" x14ac:dyDescent="0.25">
      <c r="B409" t="s">
        <v>0</v>
      </c>
      <c r="C409" t="s">
        <v>8</v>
      </c>
      <c r="D409" s="2" t="s">
        <v>14</v>
      </c>
      <c r="E409" s="2">
        <v>40</v>
      </c>
      <c r="F409" s="2">
        <v>6</v>
      </c>
      <c r="G409" s="2">
        <v>240</v>
      </c>
      <c r="H409" s="8">
        <v>12</v>
      </c>
      <c r="I409" s="8">
        <f>G409*H409</f>
        <v>2880</v>
      </c>
    </row>
    <row r="410" spans="2:9" x14ac:dyDescent="0.25">
      <c r="B410" t="s">
        <v>3</v>
      </c>
      <c r="C410" t="s">
        <v>88</v>
      </c>
      <c r="D410" s="2" t="s">
        <v>14</v>
      </c>
      <c r="E410" s="2">
        <v>1</v>
      </c>
      <c r="F410" s="2">
        <v>4</v>
      </c>
      <c r="G410" s="2">
        <v>4</v>
      </c>
      <c r="H410" s="8">
        <v>46.5</v>
      </c>
      <c r="I410" s="8">
        <f>G410*H410</f>
        <v>186</v>
      </c>
    </row>
    <row r="411" spans="2:9" x14ac:dyDescent="0.25">
      <c r="C411" s="1" t="s">
        <v>70</v>
      </c>
      <c r="D411" s="2"/>
      <c r="E411" s="2"/>
      <c r="F411" s="2"/>
      <c r="G411" s="2"/>
      <c r="H411" s="8"/>
      <c r="I411" s="9">
        <f>SUM(I409:I410)</f>
        <v>3066</v>
      </c>
    </row>
    <row r="413" spans="2:9" x14ac:dyDescent="0.25">
      <c r="C413" s="1" t="s">
        <v>175</v>
      </c>
      <c r="F413" s="4" t="s">
        <v>147</v>
      </c>
    </row>
    <row r="414" spans="2:9" x14ac:dyDescent="0.25">
      <c r="C414" s="1"/>
      <c r="D414" s="4" t="s">
        <v>100</v>
      </c>
      <c r="E414" s="4" t="s">
        <v>101</v>
      </c>
      <c r="F414" s="7" t="s">
        <v>148</v>
      </c>
      <c r="G414" s="7" t="s">
        <v>102</v>
      </c>
      <c r="H414" s="4" t="s">
        <v>149</v>
      </c>
      <c r="I414" s="4" t="s">
        <v>102</v>
      </c>
    </row>
    <row r="415" spans="2:9" x14ac:dyDescent="0.25">
      <c r="B415" t="s">
        <v>0</v>
      </c>
      <c r="C415" t="s">
        <v>8</v>
      </c>
      <c r="D415" s="2" t="s">
        <v>14</v>
      </c>
      <c r="E415" s="2">
        <v>20</v>
      </c>
      <c r="F415" s="2">
        <v>6</v>
      </c>
      <c r="G415" s="2">
        <v>120</v>
      </c>
      <c r="H415" s="8">
        <v>12</v>
      </c>
      <c r="I415" s="8">
        <f>G415*H415</f>
        <v>1440</v>
      </c>
    </row>
    <row r="416" spans="2:9" x14ac:dyDescent="0.25">
      <c r="C416" s="1" t="s">
        <v>70</v>
      </c>
      <c r="D416" s="2"/>
      <c r="E416" s="2"/>
      <c r="F416" s="2"/>
      <c r="G416" s="2"/>
      <c r="H416" s="8"/>
      <c r="I416" s="9">
        <f>SUM(I414:I415)</f>
        <v>1440</v>
      </c>
    </row>
    <row r="417" spans="2:9" x14ac:dyDescent="0.25">
      <c r="C417" s="1"/>
    </row>
    <row r="418" spans="2:9" x14ac:dyDescent="0.25">
      <c r="C418" s="1" t="s">
        <v>176</v>
      </c>
      <c r="F418" s="4" t="s">
        <v>147</v>
      </c>
    </row>
    <row r="419" spans="2:9" x14ac:dyDescent="0.25">
      <c r="C419" s="1"/>
      <c r="D419" s="4" t="s">
        <v>100</v>
      </c>
      <c r="E419" s="4" t="s">
        <v>101</v>
      </c>
      <c r="F419" s="7" t="s">
        <v>148</v>
      </c>
      <c r="G419" s="7" t="s">
        <v>102</v>
      </c>
      <c r="H419" s="4" t="s">
        <v>149</v>
      </c>
      <c r="I419" s="4" t="s">
        <v>102</v>
      </c>
    </row>
    <row r="420" spans="2:9" x14ac:dyDescent="0.25">
      <c r="B420" t="s">
        <v>0</v>
      </c>
      <c r="C420" t="s">
        <v>8</v>
      </c>
      <c r="D420" s="2" t="s">
        <v>14</v>
      </c>
      <c r="E420" s="2">
        <v>50</v>
      </c>
      <c r="F420" s="2">
        <v>6</v>
      </c>
      <c r="G420" s="2">
        <v>300</v>
      </c>
      <c r="H420" s="8">
        <v>12</v>
      </c>
      <c r="I420" s="8">
        <f>G420*H420</f>
        <v>3600</v>
      </c>
    </row>
    <row r="421" spans="2:9" x14ac:dyDescent="0.25">
      <c r="B421" t="s">
        <v>3</v>
      </c>
      <c r="C421" t="s">
        <v>88</v>
      </c>
      <c r="D421" s="2" t="s">
        <v>14</v>
      </c>
      <c r="E421" s="2">
        <v>4</v>
      </c>
      <c r="F421" s="2">
        <v>4</v>
      </c>
      <c r="G421" s="2">
        <v>16</v>
      </c>
      <c r="H421" s="8">
        <v>46.5</v>
      </c>
      <c r="I421" s="8">
        <f>G421*H421</f>
        <v>744</v>
      </c>
    </row>
    <row r="422" spans="2:9" x14ac:dyDescent="0.25">
      <c r="C422" s="1" t="s">
        <v>70</v>
      </c>
      <c r="D422" s="2"/>
      <c r="E422" s="2"/>
      <c r="F422" s="2"/>
      <c r="G422" s="2"/>
      <c r="H422" s="8"/>
      <c r="I422" s="9">
        <f>SUM(I420:I421)</f>
        <v>4344</v>
      </c>
    </row>
    <row r="423" spans="2:9" x14ac:dyDescent="0.25">
      <c r="C423" s="1"/>
    </row>
    <row r="424" spans="2:9" x14ac:dyDescent="0.25">
      <c r="C424" s="1" t="s">
        <v>177</v>
      </c>
      <c r="F424" s="4" t="s">
        <v>147</v>
      </c>
    </row>
    <row r="425" spans="2:9" x14ac:dyDescent="0.25">
      <c r="C425" s="1"/>
      <c r="D425" s="4" t="s">
        <v>100</v>
      </c>
      <c r="E425" s="4" t="s">
        <v>101</v>
      </c>
      <c r="F425" s="7" t="s">
        <v>148</v>
      </c>
      <c r="G425" s="7" t="s">
        <v>102</v>
      </c>
      <c r="H425" s="4" t="s">
        <v>149</v>
      </c>
      <c r="I425" s="4" t="s">
        <v>102</v>
      </c>
    </row>
    <row r="426" spans="2:9" x14ac:dyDescent="0.25">
      <c r="B426" t="s">
        <v>0</v>
      </c>
      <c r="C426" t="s">
        <v>8</v>
      </c>
      <c r="D426" s="2" t="s">
        <v>14</v>
      </c>
      <c r="E426" s="2">
        <v>16</v>
      </c>
      <c r="F426" s="2">
        <v>4</v>
      </c>
      <c r="G426" s="2">
        <v>64</v>
      </c>
      <c r="H426" s="8">
        <v>12</v>
      </c>
      <c r="I426" s="8">
        <f>G426*H426</f>
        <v>768</v>
      </c>
    </row>
    <row r="427" spans="2:9" x14ac:dyDescent="0.25">
      <c r="B427" t="s">
        <v>3</v>
      </c>
      <c r="C427" t="s">
        <v>88</v>
      </c>
      <c r="D427" s="2" t="s">
        <v>14</v>
      </c>
      <c r="E427" s="2">
        <v>4</v>
      </c>
      <c r="F427" s="2">
        <v>1</v>
      </c>
      <c r="G427" s="2">
        <v>4</v>
      </c>
      <c r="H427" s="8">
        <v>46.5</v>
      </c>
      <c r="I427" s="8">
        <f>G427*H427</f>
        <v>186</v>
      </c>
    </row>
    <row r="428" spans="2:9" x14ac:dyDescent="0.25">
      <c r="C428" s="1" t="s">
        <v>70</v>
      </c>
      <c r="D428" s="2"/>
      <c r="E428" s="2"/>
      <c r="F428" s="2"/>
      <c r="G428" s="2"/>
      <c r="H428" s="8"/>
      <c r="I428" s="9">
        <f>SUM(I426:I427)</f>
        <v>954</v>
      </c>
    </row>
    <row r="430" spans="2:9" x14ac:dyDescent="0.25">
      <c r="C430" s="1" t="s">
        <v>178</v>
      </c>
      <c r="F430" s="4" t="s">
        <v>147</v>
      </c>
    </row>
    <row r="431" spans="2:9" x14ac:dyDescent="0.25">
      <c r="C431" s="1"/>
      <c r="D431" s="4" t="s">
        <v>100</v>
      </c>
      <c r="E431" s="4" t="s">
        <v>101</v>
      </c>
      <c r="F431" s="7" t="s">
        <v>148</v>
      </c>
      <c r="G431" s="7" t="s">
        <v>102</v>
      </c>
      <c r="H431" s="4" t="s">
        <v>149</v>
      </c>
      <c r="I431" s="4" t="s">
        <v>102</v>
      </c>
    </row>
    <row r="432" spans="2:9" x14ac:dyDescent="0.25">
      <c r="B432" t="s">
        <v>0</v>
      </c>
      <c r="C432" t="s">
        <v>8</v>
      </c>
      <c r="D432" s="2" t="s">
        <v>14</v>
      </c>
      <c r="E432" s="2">
        <v>24</v>
      </c>
      <c r="F432" s="2">
        <v>6</v>
      </c>
      <c r="G432" s="2">
        <v>144</v>
      </c>
      <c r="H432" s="8">
        <v>12</v>
      </c>
      <c r="I432" s="8">
        <f>G432*H432</f>
        <v>1728</v>
      </c>
    </row>
    <row r="433" spans="2:9" x14ac:dyDescent="0.25">
      <c r="B433" t="s">
        <v>3</v>
      </c>
      <c r="C433" t="s">
        <v>88</v>
      </c>
      <c r="D433" s="2" t="s">
        <v>14</v>
      </c>
      <c r="E433" s="2">
        <v>2</v>
      </c>
      <c r="F433" s="2">
        <v>4</v>
      </c>
      <c r="G433" s="2">
        <v>8</v>
      </c>
      <c r="H433" s="8">
        <v>46.5</v>
      </c>
      <c r="I433" s="8">
        <f>G433*H433</f>
        <v>372</v>
      </c>
    </row>
    <row r="434" spans="2:9" x14ac:dyDescent="0.25">
      <c r="C434" s="1" t="s">
        <v>70</v>
      </c>
      <c r="D434" s="2"/>
      <c r="E434" s="2"/>
      <c r="F434" s="2"/>
      <c r="G434" s="2"/>
      <c r="H434" s="8"/>
      <c r="I434" s="9">
        <f>SUM(I432:I433)</f>
        <v>2100</v>
      </c>
    </row>
    <row r="436" spans="2:9" x14ac:dyDescent="0.25">
      <c r="C436" s="1" t="s">
        <v>179</v>
      </c>
      <c r="F436" s="4" t="s">
        <v>147</v>
      </c>
    </row>
    <row r="437" spans="2:9" x14ac:dyDescent="0.25">
      <c r="C437" s="1"/>
      <c r="D437" s="4" t="s">
        <v>100</v>
      </c>
      <c r="E437" s="4" t="s">
        <v>101</v>
      </c>
      <c r="F437" s="7" t="s">
        <v>148</v>
      </c>
      <c r="G437" s="7" t="s">
        <v>102</v>
      </c>
      <c r="H437" s="4" t="s">
        <v>149</v>
      </c>
      <c r="I437" s="4" t="s">
        <v>102</v>
      </c>
    </row>
    <row r="438" spans="2:9" x14ac:dyDescent="0.25">
      <c r="C438" t="s">
        <v>120</v>
      </c>
      <c r="D438" s="2" t="s">
        <v>9</v>
      </c>
      <c r="E438">
        <v>130</v>
      </c>
      <c r="F438">
        <v>20</v>
      </c>
      <c r="G438">
        <v>2600</v>
      </c>
      <c r="H438" s="8">
        <v>7.0000000000000007E-2</v>
      </c>
      <c r="I438" s="8">
        <f t="shared" ref="I438:I443" si="16">G438*H438</f>
        <v>182.00000000000003</v>
      </c>
    </row>
    <row r="439" spans="2:9" x14ac:dyDescent="0.25">
      <c r="C439" t="s">
        <v>121</v>
      </c>
      <c r="D439" s="2" t="s">
        <v>9</v>
      </c>
      <c r="E439">
        <v>130</v>
      </c>
      <c r="F439">
        <v>2</v>
      </c>
      <c r="G439">
        <v>260</v>
      </c>
      <c r="H439" s="8">
        <v>0.4</v>
      </c>
      <c r="I439" s="8">
        <f t="shared" si="16"/>
        <v>104</v>
      </c>
    </row>
    <row r="440" spans="2:9" x14ac:dyDescent="0.25">
      <c r="C440" t="s">
        <v>117</v>
      </c>
      <c r="D440" s="2" t="s">
        <v>9</v>
      </c>
      <c r="E440">
        <v>20</v>
      </c>
      <c r="F440">
        <v>2</v>
      </c>
      <c r="G440">
        <v>40</v>
      </c>
      <c r="H440" s="8">
        <v>1</v>
      </c>
      <c r="I440" s="8">
        <f t="shared" si="16"/>
        <v>40</v>
      </c>
    </row>
    <row r="441" spans="2:9" x14ac:dyDescent="0.25">
      <c r="C441" t="s">
        <v>30</v>
      </c>
      <c r="D441" s="2" t="s">
        <v>9</v>
      </c>
      <c r="E441">
        <v>5</v>
      </c>
      <c r="F441">
        <v>4</v>
      </c>
      <c r="G441">
        <v>20</v>
      </c>
      <c r="H441" s="8">
        <v>1</v>
      </c>
      <c r="I441" s="8">
        <f t="shared" si="16"/>
        <v>20</v>
      </c>
    </row>
    <row r="442" spans="2:9" x14ac:dyDescent="0.25">
      <c r="C442" t="s">
        <v>122</v>
      </c>
      <c r="D442" s="2" t="s">
        <v>9</v>
      </c>
      <c r="E442">
        <v>130</v>
      </c>
      <c r="F442">
        <v>2</v>
      </c>
      <c r="G442">
        <v>260</v>
      </c>
      <c r="H442" s="8">
        <v>0.7</v>
      </c>
      <c r="I442" s="8">
        <f t="shared" si="16"/>
        <v>182</v>
      </c>
    </row>
    <row r="443" spans="2:9" x14ac:dyDescent="0.25">
      <c r="C443" t="s">
        <v>16</v>
      </c>
      <c r="D443" s="2" t="s">
        <v>17</v>
      </c>
      <c r="E443">
        <v>1</v>
      </c>
      <c r="F443">
        <v>10</v>
      </c>
      <c r="G443">
        <v>10</v>
      </c>
      <c r="H443" s="8">
        <v>20</v>
      </c>
      <c r="I443" s="8">
        <f t="shared" si="16"/>
        <v>200</v>
      </c>
    </row>
    <row r="444" spans="2:9" x14ac:dyDescent="0.25">
      <c r="C444" s="1" t="s">
        <v>70</v>
      </c>
      <c r="D444" s="2"/>
      <c r="H444" s="8"/>
      <c r="I444" s="9">
        <f>SUM(I438:I443)</f>
        <v>728</v>
      </c>
    </row>
    <row r="445" spans="2:9" x14ac:dyDescent="0.25">
      <c r="C445" s="1"/>
      <c r="D445" s="2"/>
    </row>
    <row r="446" spans="2:9" x14ac:dyDescent="0.25">
      <c r="C446" s="1" t="s">
        <v>180</v>
      </c>
      <c r="F446" s="4" t="s">
        <v>147</v>
      </c>
    </row>
    <row r="447" spans="2:9" x14ac:dyDescent="0.25">
      <c r="C447" s="1"/>
      <c r="D447" s="4" t="s">
        <v>100</v>
      </c>
      <c r="E447" s="4" t="s">
        <v>101</v>
      </c>
      <c r="F447" s="7" t="s">
        <v>148</v>
      </c>
      <c r="G447" s="7" t="s">
        <v>102</v>
      </c>
      <c r="H447" s="4" t="s">
        <v>149</v>
      </c>
      <c r="I447" s="4" t="s">
        <v>102</v>
      </c>
    </row>
    <row r="448" spans="2:9" x14ac:dyDescent="0.25">
      <c r="B448" t="s">
        <v>0</v>
      </c>
      <c r="C448" t="s">
        <v>181</v>
      </c>
      <c r="D448" t="s">
        <v>14</v>
      </c>
      <c r="E448">
        <v>64</v>
      </c>
      <c r="F448">
        <v>12</v>
      </c>
      <c r="G448">
        <v>768</v>
      </c>
      <c r="H448" s="8">
        <v>12</v>
      </c>
      <c r="I448" s="8">
        <f>G448*H448</f>
        <v>9216</v>
      </c>
    </row>
    <row r="449" spans="2:9" x14ac:dyDescent="0.25">
      <c r="C449" s="1" t="s">
        <v>70</v>
      </c>
      <c r="H449" s="8"/>
      <c r="I449" s="9">
        <f>SUM(I448)</f>
        <v>9216</v>
      </c>
    </row>
    <row r="451" spans="2:9" x14ac:dyDescent="0.25">
      <c r="C451" s="1" t="s">
        <v>192</v>
      </c>
      <c r="F451" s="4" t="s">
        <v>147</v>
      </c>
    </row>
    <row r="452" spans="2:9" x14ac:dyDescent="0.25">
      <c r="D452" s="4" t="s">
        <v>100</v>
      </c>
      <c r="E452" s="4" t="s">
        <v>101</v>
      </c>
      <c r="F452" s="7" t="s">
        <v>148</v>
      </c>
      <c r="G452" s="4" t="s">
        <v>102</v>
      </c>
      <c r="H452" s="4" t="s">
        <v>149</v>
      </c>
      <c r="I452" s="4" t="s">
        <v>102</v>
      </c>
    </row>
    <row r="453" spans="2:9" x14ac:dyDescent="0.25">
      <c r="B453" t="s">
        <v>0</v>
      </c>
      <c r="C453" t="s">
        <v>120</v>
      </c>
      <c r="D453" t="s">
        <v>9</v>
      </c>
      <c r="E453" s="2">
        <v>1385</v>
      </c>
      <c r="F453" s="2">
        <v>20</v>
      </c>
      <c r="G453" s="2">
        <v>27700</v>
      </c>
      <c r="H453" s="10">
        <v>7.0000000000000007E-2</v>
      </c>
      <c r="I453" s="8">
        <f t="shared" ref="I453:I461" si="17">G453*H453</f>
        <v>1939.0000000000002</v>
      </c>
    </row>
    <row r="454" spans="2:9" x14ac:dyDescent="0.25">
      <c r="B454" t="s">
        <v>3</v>
      </c>
      <c r="C454" t="s">
        <v>8</v>
      </c>
      <c r="D454" t="s">
        <v>9</v>
      </c>
      <c r="E454" s="2">
        <v>200</v>
      </c>
      <c r="F454" s="2">
        <v>25</v>
      </c>
      <c r="G454" s="2">
        <v>5000</v>
      </c>
      <c r="H454" s="10">
        <v>0.11</v>
      </c>
      <c r="I454" s="8">
        <f t="shared" si="17"/>
        <v>550</v>
      </c>
    </row>
    <row r="455" spans="2:9" x14ac:dyDescent="0.25">
      <c r="B455" t="s">
        <v>5</v>
      </c>
      <c r="C455" t="s">
        <v>121</v>
      </c>
      <c r="D455" t="s">
        <v>9</v>
      </c>
      <c r="E455" s="2">
        <v>1785</v>
      </c>
      <c r="F455" s="2">
        <v>4</v>
      </c>
      <c r="G455" s="2">
        <v>7140</v>
      </c>
      <c r="H455" s="10">
        <v>0.4</v>
      </c>
      <c r="I455" s="8">
        <f t="shared" si="17"/>
        <v>2856</v>
      </c>
    </row>
    <row r="456" spans="2:9" x14ac:dyDescent="0.25">
      <c r="B456" t="s">
        <v>7</v>
      </c>
      <c r="C456" t="s">
        <v>117</v>
      </c>
      <c r="D456" t="s">
        <v>2</v>
      </c>
      <c r="E456" s="2">
        <v>630</v>
      </c>
      <c r="F456" s="2">
        <v>2</v>
      </c>
      <c r="G456" s="2">
        <v>1260</v>
      </c>
      <c r="H456" s="10">
        <v>1</v>
      </c>
      <c r="I456" s="8">
        <f t="shared" si="17"/>
        <v>1260</v>
      </c>
    </row>
    <row r="457" spans="2:9" x14ac:dyDescent="0.25">
      <c r="B457" t="s">
        <v>10</v>
      </c>
      <c r="C457" t="s">
        <v>182</v>
      </c>
      <c r="D457" t="s">
        <v>9</v>
      </c>
      <c r="E457" s="2">
        <v>400</v>
      </c>
      <c r="F457" s="2">
        <v>4</v>
      </c>
      <c r="G457" s="2">
        <v>1600</v>
      </c>
      <c r="H457" s="10">
        <v>1</v>
      </c>
      <c r="I457" s="8">
        <f t="shared" si="17"/>
        <v>1600</v>
      </c>
    </row>
    <row r="458" spans="2:9" x14ac:dyDescent="0.25">
      <c r="B458" t="s">
        <v>12</v>
      </c>
      <c r="C458" t="s">
        <v>183</v>
      </c>
      <c r="D458" t="s">
        <v>14</v>
      </c>
      <c r="E458" s="2">
        <v>2</v>
      </c>
      <c r="F458" s="2">
        <v>2</v>
      </c>
      <c r="G458" s="2">
        <v>4</v>
      </c>
      <c r="H458" s="10">
        <v>12</v>
      </c>
      <c r="I458" s="8">
        <f t="shared" si="17"/>
        <v>48</v>
      </c>
    </row>
    <row r="459" spans="2:9" x14ac:dyDescent="0.25">
      <c r="B459" t="s">
        <v>15</v>
      </c>
      <c r="C459" t="s">
        <v>184</v>
      </c>
      <c r="D459" t="s">
        <v>9</v>
      </c>
      <c r="E459" s="2">
        <v>1385</v>
      </c>
      <c r="F459" s="2">
        <v>1</v>
      </c>
      <c r="G459" s="2">
        <v>1385</v>
      </c>
      <c r="H459" s="10">
        <v>0.7</v>
      </c>
      <c r="I459" s="8">
        <f t="shared" si="17"/>
        <v>969.49999999999989</v>
      </c>
    </row>
    <row r="460" spans="2:9" x14ac:dyDescent="0.25">
      <c r="B460" t="s">
        <v>18</v>
      </c>
      <c r="C460" t="s">
        <v>185</v>
      </c>
      <c r="D460" t="s">
        <v>17</v>
      </c>
      <c r="E460" s="2">
        <v>1</v>
      </c>
      <c r="F460" s="2">
        <v>25</v>
      </c>
      <c r="G460" s="2">
        <v>25</v>
      </c>
      <c r="H460" s="10">
        <v>20</v>
      </c>
      <c r="I460" s="8">
        <f t="shared" si="17"/>
        <v>500</v>
      </c>
    </row>
    <row r="461" spans="2:9" x14ac:dyDescent="0.25">
      <c r="B461" t="s">
        <v>20</v>
      </c>
      <c r="C461" t="s">
        <v>227</v>
      </c>
      <c r="D461" t="s">
        <v>47</v>
      </c>
      <c r="E461" s="2">
        <v>25</v>
      </c>
      <c r="F461" s="2">
        <v>2</v>
      </c>
      <c r="G461" s="2">
        <v>50</v>
      </c>
      <c r="H461" s="10">
        <v>3.2</v>
      </c>
      <c r="I461" s="8">
        <f t="shared" si="17"/>
        <v>160</v>
      </c>
    </row>
    <row r="462" spans="2:9" x14ac:dyDescent="0.25">
      <c r="C462" s="1" t="s">
        <v>70</v>
      </c>
      <c r="H462" s="8"/>
      <c r="I462" s="9">
        <f>SUM(I453:I461)</f>
        <v>9882.5</v>
      </c>
    </row>
    <row r="463" spans="2:9" x14ac:dyDescent="0.25">
      <c r="C463" s="1"/>
      <c r="H463" s="8"/>
      <c r="I463" s="9"/>
    </row>
    <row r="464" spans="2:9" x14ac:dyDescent="0.25">
      <c r="C464" s="1" t="s">
        <v>193</v>
      </c>
      <c r="F464" s="4" t="s">
        <v>147</v>
      </c>
    </row>
    <row r="465" spans="2:9" x14ac:dyDescent="0.25">
      <c r="D465" s="4" t="s">
        <v>100</v>
      </c>
      <c r="E465" s="4" t="s">
        <v>101</v>
      </c>
      <c r="F465" s="7" t="s">
        <v>148</v>
      </c>
      <c r="G465" s="4" t="s">
        <v>102</v>
      </c>
      <c r="H465" s="4" t="s">
        <v>149</v>
      </c>
      <c r="I465" s="4" t="s">
        <v>102</v>
      </c>
    </row>
    <row r="466" spans="2:9" x14ac:dyDescent="0.25">
      <c r="B466" t="s">
        <v>0</v>
      </c>
      <c r="C466" t="s">
        <v>120</v>
      </c>
      <c r="D466" t="s">
        <v>9</v>
      </c>
      <c r="E466" s="2">
        <v>470</v>
      </c>
      <c r="F466" s="2">
        <v>30</v>
      </c>
      <c r="G466" s="2">
        <v>14100</v>
      </c>
      <c r="H466" s="10">
        <v>7.0000000000000007E-2</v>
      </c>
      <c r="I466" s="8">
        <f t="shared" ref="I466:I478" si="18">G466*H466</f>
        <v>987.00000000000011</v>
      </c>
    </row>
    <row r="467" spans="2:9" x14ac:dyDescent="0.25">
      <c r="B467" t="s">
        <v>3</v>
      </c>
      <c r="C467" t="s">
        <v>8</v>
      </c>
      <c r="D467" t="s">
        <v>9</v>
      </c>
      <c r="E467" s="2">
        <v>100</v>
      </c>
      <c r="F467" s="2">
        <v>20</v>
      </c>
      <c r="G467" s="2">
        <v>2000</v>
      </c>
      <c r="H467" s="10">
        <v>0.11</v>
      </c>
      <c r="I467" s="8">
        <f t="shared" si="18"/>
        <v>220</v>
      </c>
    </row>
    <row r="468" spans="2:9" x14ac:dyDescent="0.25">
      <c r="B468" t="s">
        <v>5</v>
      </c>
      <c r="C468" t="s">
        <v>66</v>
      </c>
      <c r="D468" t="s">
        <v>2</v>
      </c>
      <c r="E468" s="2">
        <v>240</v>
      </c>
      <c r="F468" s="2">
        <v>2</v>
      </c>
      <c r="G468" s="2">
        <v>480</v>
      </c>
      <c r="H468" s="10">
        <v>1.9</v>
      </c>
      <c r="I468" s="8">
        <f t="shared" si="18"/>
        <v>912</v>
      </c>
    </row>
    <row r="469" spans="2:9" x14ac:dyDescent="0.25">
      <c r="B469" t="s">
        <v>7</v>
      </c>
      <c r="C469" t="s">
        <v>186</v>
      </c>
      <c r="D469" t="s">
        <v>9</v>
      </c>
      <c r="E469" s="2">
        <v>37</v>
      </c>
      <c r="F469" s="2">
        <v>8</v>
      </c>
      <c r="G469" s="2">
        <v>296</v>
      </c>
      <c r="H469" s="10">
        <v>1</v>
      </c>
      <c r="I469" s="8">
        <f t="shared" si="18"/>
        <v>296</v>
      </c>
    </row>
    <row r="470" spans="2:9" x14ac:dyDescent="0.25">
      <c r="B470" t="s">
        <v>10</v>
      </c>
      <c r="C470" t="s">
        <v>187</v>
      </c>
      <c r="D470" t="s">
        <v>9</v>
      </c>
      <c r="E470" s="2">
        <v>200</v>
      </c>
      <c r="F470" s="2">
        <v>8</v>
      </c>
      <c r="G470" s="2">
        <v>1600</v>
      </c>
      <c r="H470" s="10">
        <v>1</v>
      </c>
      <c r="I470" s="8">
        <f t="shared" si="18"/>
        <v>1600</v>
      </c>
    </row>
    <row r="471" spans="2:9" x14ac:dyDescent="0.25">
      <c r="B471" t="s">
        <v>12</v>
      </c>
      <c r="C471" t="s">
        <v>183</v>
      </c>
      <c r="D471" t="s">
        <v>2</v>
      </c>
      <c r="E471" s="2">
        <v>240</v>
      </c>
      <c r="F471" s="2">
        <v>2</v>
      </c>
      <c r="G471" s="2">
        <v>480</v>
      </c>
      <c r="H471" s="10">
        <v>0.4</v>
      </c>
      <c r="I471" s="8">
        <f t="shared" si="18"/>
        <v>192</v>
      </c>
    </row>
    <row r="472" spans="2:9" x14ac:dyDescent="0.25">
      <c r="B472" t="s">
        <v>15</v>
      </c>
      <c r="C472" t="s">
        <v>121</v>
      </c>
      <c r="D472" t="s">
        <v>9</v>
      </c>
      <c r="E472" s="2">
        <v>470</v>
      </c>
      <c r="F472" s="2">
        <v>2</v>
      </c>
      <c r="G472" s="2">
        <v>940</v>
      </c>
      <c r="H472" s="10">
        <v>0.4</v>
      </c>
      <c r="I472" s="8">
        <f t="shared" si="18"/>
        <v>376</v>
      </c>
    </row>
    <row r="473" spans="2:9" x14ac:dyDescent="0.25">
      <c r="B473" t="s">
        <v>18</v>
      </c>
      <c r="C473" t="s">
        <v>115</v>
      </c>
      <c r="D473" t="s">
        <v>2</v>
      </c>
      <c r="E473" s="2">
        <v>240</v>
      </c>
      <c r="F473" s="2">
        <v>2</v>
      </c>
      <c r="G473" s="2">
        <v>480</v>
      </c>
      <c r="H473" s="10">
        <v>0.4</v>
      </c>
      <c r="I473" s="8">
        <f t="shared" si="18"/>
        <v>192</v>
      </c>
    </row>
    <row r="474" spans="2:9" x14ac:dyDescent="0.25">
      <c r="B474" t="s">
        <v>20</v>
      </c>
      <c r="C474" t="s">
        <v>16</v>
      </c>
      <c r="D474" t="s">
        <v>17</v>
      </c>
      <c r="E474" s="2">
        <v>1</v>
      </c>
      <c r="F474" s="2">
        <v>30</v>
      </c>
      <c r="G474" s="2">
        <v>30</v>
      </c>
      <c r="H474" s="10">
        <v>20</v>
      </c>
      <c r="I474" s="8">
        <f t="shared" si="18"/>
        <v>600</v>
      </c>
    </row>
    <row r="475" spans="2:9" x14ac:dyDescent="0.25">
      <c r="B475" t="s">
        <v>22</v>
      </c>
      <c r="C475" t="s">
        <v>188</v>
      </c>
      <c r="D475" t="s">
        <v>9</v>
      </c>
      <c r="E475" s="2">
        <v>470</v>
      </c>
      <c r="F475" s="2">
        <v>1</v>
      </c>
      <c r="G475" s="2">
        <v>470</v>
      </c>
      <c r="H475" s="10">
        <v>0.7</v>
      </c>
      <c r="I475" s="8">
        <f t="shared" si="18"/>
        <v>329</v>
      </c>
    </row>
    <row r="476" spans="2:9" x14ac:dyDescent="0.25">
      <c r="B476" t="s">
        <v>23</v>
      </c>
      <c r="C476" t="s">
        <v>189</v>
      </c>
      <c r="D476" t="s">
        <v>9</v>
      </c>
      <c r="E476" s="2">
        <v>470</v>
      </c>
      <c r="F476" s="2">
        <v>1</v>
      </c>
      <c r="G476" s="2">
        <v>470</v>
      </c>
      <c r="H476" s="10">
        <v>0.4</v>
      </c>
      <c r="I476" s="8">
        <f t="shared" si="18"/>
        <v>188</v>
      </c>
    </row>
    <row r="477" spans="2:9" x14ac:dyDescent="0.25">
      <c r="B477" t="s">
        <v>29</v>
      </c>
      <c r="C477" t="s">
        <v>190</v>
      </c>
      <c r="D477" t="s">
        <v>9</v>
      </c>
      <c r="E477" s="2">
        <v>100</v>
      </c>
      <c r="F477" s="2">
        <v>8</v>
      </c>
      <c r="G477" s="2">
        <v>800</v>
      </c>
      <c r="H477" s="10">
        <v>0.09</v>
      </c>
      <c r="I477" s="8">
        <f t="shared" si="18"/>
        <v>72</v>
      </c>
    </row>
    <row r="478" spans="2:9" x14ac:dyDescent="0.25">
      <c r="B478" t="s">
        <v>49</v>
      </c>
      <c r="C478" t="s">
        <v>191</v>
      </c>
      <c r="D478" t="s">
        <v>9</v>
      </c>
      <c r="E478" s="2">
        <v>400</v>
      </c>
      <c r="F478" s="2">
        <v>1</v>
      </c>
      <c r="G478" s="2">
        <v>400</v>
      </c>
      <c r="H478" s="10">
        <v>0.08</v>
      </c>
      <c r="I478" s="8">
        <f t="shared" si="18"/>
        <v>32</v>
      </c>
    </row>
    <row r="479" spans="2:9" x14ac:dyDescent="0.25">
      <c r="C479" s="1" t="s">
        <v>70</v>
      </c>
      <c r="I479" s="9">
        <f>SUM(I466:I478)</f>
        <v>5996</v>
      </c>
    </row>
    <row r="480" spans="2:9" x14ac:dyDescent="0.25">
      <c r="C480" s="1"/>
      <c r="I480" s="9"/>
    </row>
    <row r="481" spans="2:9" x14ac:dyDescent="0.25">
      <c r="C481" s="1" t="s">
        <v>228</v>
      </c>
      <c r="F481" s="4" t="s">
        <v>147</v>
      </c>
    </row>
    <row r="482" spans="2:9" x14ac:dyDescent="0.25">
      <c r="D482" s="4" t="s">
        <v>100</v>
      </c>
      <c r="E482" s="4" t="s">
        <v>101</v>
      </c>
      <c r="F482" s="7" t="s">
        <v>148</v>
      </c>
      <c r="G482" s="4" t="s">
        <v>102</v>
      </c>
      <c r="H482" s="4" t="s">
        <v>149</v>
      </c>
      <c r="I482" s="4" t="s">
        <v>102</v>
      </c>
    </row>
    <row r="483" spans="2:9" x14ac:dyDescent="0.25">
      <c r="B483" t="s">
        <v>0</v>
      </c>
      <c r="C483" t="s">
        <v>8</v>
      </c>
      <c r="D483" t="s">
        <v>14</v>
      </c>
      <c r="E483">
        <v>32</v>
      </c>
      <c r="F483">
        <v>10</v>
      </c>
      <c r="G483">
        <v>320</v>
      </c>
      <c r="H483" s="8">
        <v>12</v>
      </c>
      <c r="I483" s="8">
        <f>G483*H483</f>
        <v>3840</v>
      </c>
    </row>
    <row r="484" spans="2:9" x14ac:dyDescent="0.25">
      <c r="B484" t="s">
        <v>3</v>
      </c>
      <c r="C484" t="s">
        <v>229</v>
      </c>
      <c r="D484" t="s">
        <v>14</v>
      </c>
      <c r="E484">
        <v>20</v>
      </c>
      <c r="F484">
        <v>10</v>
      </c>
      <c r="G484">
        <v>200</v>
      </c>
      <c r="H484" s="8">
        <v>12</v>
      </c>
      <c r="I484" s="8">
        <f>G484*H484</f>
        <v>2400</v>
      </c>
    </row>
    <row r="485" spans="2:9" x14ac:dyDescent="0.25">
      <c r="C485" s="1"/>
      <c r="H485" s="8"/>
      <c r="I485" s="9">
        <f>SUM(I483:I484)</f>
        <v>6240</v>
      </c>
    </row>
    <row r="486" spans="2:9" x14ac:dyDescent="0.25">
      <c r="C486" s="1"/>
      <c r="H486" s="8"/>
      <c r="I486" s="9"/>
    </row>
    <row r="487" spans="2:9" x14ac:dyDescent="0.25">
      <c r="H487" s="8"/>
      <c r="I487" s="9"/>
    </row>
    <row r="488" spans="2:9" x14ac:dyDescent="0.25">
      <c r="C488" s="1" t="s">
        <v>230</v>
      </c>
      <c r="F488" s="4" t="s">
        <v>147</v>
      </c>
    </row>
    <row r="489" spans="2:9" x14ac:dyDescent="0.25">
      <c r="D489" s="4" t="s">
        <v>100</v>
      </c>
      <c r="E489" s="4" t="s">
        <v>101</v>
      </c>
      <c r="F489" s="7" t="s">
        <v>148</v>
      </c>
      <c r="G489" s="4" t="s">
        <v>102</v>
      </c>
      <c r="H489" s="4" t="s">
        <v>149</v>
      </c>
      <c r="I489" s="4" t="s">
        <v>102</v>
      </c>
    </row>
    <row r="490" spans="2:9" x14ac:dyDescent="0.25">
      <c r="B490" t="s">
        <v>0</v>
      </c>
      <c r="C490" t="s">
        <v>8</v>
      </c>
      <c r="D490" t="s">
        <v>14</v>
      </c>
      <c r="E490">
        <v>40</v>
      </c>
      <c r="F490">
        <v>5</v>
      </c>
      <c r="G490">
        <v>200</v>
      </c>
      <c r="H490" s="8">
        <v>12</v>
      </c>
      <c r="I490" s="8">
        <f>G490*H490</f>
        <v>2400</v>
      </c>
    </row>
    <row r="491" spans="2:9" x14ac:dyDescent="0.25">
      <c r="B491" t="s">
        <v>3</v>
      </c>
      <c r="C491" t="s">
        <v>114</v>
      </c>
      <c r="D491" t="s">
        <v>14</v>
      </c>
      <c r="E491">
        <v>16</v>
      </c>
      <c r="F491">
        <v>1</v>
      </c>
      <c r="G491">
        <v>16</v>
      </c>
      <c r="H491" s="8">
        <v>12</v>
      </c>
      <c r="I491" s="8">
        <f>G491*H491</f>
        <v>192</v>
      </c>
    </row>
    <row r="492" spans="2:9" x14ac:dyDescent="0.25">
      <c r="B492" t="s">
        <v>5</v>
      </c>
      <c r="C492" t="s">
        <v>231</v>
      </c>
      <c r="D492" t="s">
        <v>14</v>
      </c>
      <c r="E492">
        <v>50</v>
      </c>
      <c r="F492">
        <v>4</v>
      </c>
      <c r="G492">
        <v>200</v>
      </c>
      <c r="H492" s="8">
        <v>12</v>
      </c>
      <c r="I492" s="8">
        <f>G492*H492</f>
        <v>2400</v>
      </c>
    </row>
    <row r="493" spans="2:9" x14ac:dyDescent="0.25">
      <c r="B493" t="s">
        <v>7</v>
      </c>
      <c r="C493" t="s">
        <v>68</v>
      </c>
      <c r="D493" t="s">
        <v>9</v>
      </c>
      <c r="E493">
        <v>1300</v>
      </c>
      <c r="F493">
        <v>2</v>
      </c>
      <c r="G493">
        <v>2600</v>
      </c>
      <c r="H493" s="8">
        <v>0.4</v>
      </c>
      <c r="I493" s="8">
        <f>G493*H493</f>
        <v>1040</v>
      </c>
    </row>
    <row r="494" spans="2:9" x14ac:dyDescent="0.25">
      <c r="B494" t="s">
        <v>10</v>
      </c>
      <c r="C494" t="s">
        <v>16</v>
      </c>
      <c r="D494" t="s">
        <v>17</v>
      </c>
      <c r="E494">
        <v>8</v>
      </c>
      <c r="F494">
        <v>1</v>
      </c>
      <c r="G494">
        <v>8</v>
      </c>
      <c r="H494" s="8">
        <v>20</v>
      </c>
      <c r="I494" s="8">
        <f>G494*H494</f>
        <v>160</v>
      </c>
    </row>
    <row r="495" spans="2:9" x14ac:dyDescent="0.25">
      <c r="C495" s="1"/>
      <c r="H495" s="8"/>
      <c r="I495" s="9">
        <f>SUM(I490:I494)</f>
        <v>6192</v>
      </c>
    </row>
    <row r="496" spans="2:9" x14ac:dyDescent="0.25">
      <c r="H496" s="8"/>
      <c r="I496" s="8"/>
    </row>
    <row r="497" spans="3:10" x14ac:dyDescent="0.25">
      <c r="C497" s="1" t="s">
        <v>194</v>
      </c>
      <c r="H497" s="8"/>
      <c r="I497" s="8"/>
    </row>
    <row r="499" spans="3:10" x14ac:dyDescent="0.25">
      <c r="C499" t="s">
        <v>127</v>
      </c>
      <c r="I499" s="8">
        <v>5772</v>
      </c>
      <c r="J499" s="15"/>
    </row>
    <row r="500" spans="3:10" x14ac:dyDescent="0.25">
      <c r="C500" t="s">
        <v>124</v>
      </c>
      <c r="I500" s="8">
        <v>5368</v>
      </c>
      <c r="J500" s="15"/>
    </row>
    <row r="501" spans="3:10" x14ac:dyDescent="0.25">
      <c r="C501" t="s">
        <v>128</v>
      </c>
      <c r="I501" s="8">
        <v>19487.400000000001</v>
      </c>
      <c r="J501" s="15"/>
    </row>
    <row r="502" spans="3:10" x14ac:dyDescent="0.25">
      <c r="C502" t="s">
        <v>125</v>
      </c>
      <c r="I502" s="8">
        <v>9231.4500000000007</v>
      </c>
      <c r="J502" s="15"/>
    </row>
    <row r="503" spans="3:10" x14ac:dyDescent="0.25">
      <c r="C503" t="s">
        <v>195</v>
      </c>
      <c r="I503" s="8">
        <v>27755.4</v>
      </c>
      <c r="J503" s="15"/>
    </row>
    <row r="504" spans="3:10" x14ac:dyDescent="0.25">
      <c r="C504" t="s">
        <v>196</v>
      </c>
      <c r="I504" s="8">
        <v>3371.2</v>
      </c>
      <c r="J504" s="15"/>
    </row>
    <row r="505" spans="3:10" x14ac:dyDescent="0.25">
      <c r="C505" t="s">
        <v>197</v>
      </c>
      <c r="I505" s="8">
        <v>10052</v>
      </c>
      <c r="J505" s="15"/>
    </row>
    <row r="506" spans="3:10" x14ac:dyDescent="0.25">
      <c r="C506" t="s">
        <v>198</v>
      </c>
      <c r="I506" s="8">
        <v>2925.1</v>
      </c>
      <c r="J506" s="15"/>
    </row>
    <row r="507" spans="3:10" x14ac:dyDescent="0.25">
      <c r="C507" t="s">
        <v>199</v>
      </c>
      <c r="I507" s="8">
        <v>4206.3999999999996</v>
      </c>
      <c r="J507" s="15"/>
    </row>
    <row r="508" spans="3:10" x14ac:dyDescent="0.25">
      <c r="C508" t="s">
        <v>131</v>
      </c>
      <c r="I508" s="8">
        <v>3782</v>
      </c>
      <c r="J508" s="15"/>
    </row>
    <row r="509" spans="3:10" x14ac:dyDescent="0.25">
      <c r="C509" t="s">
        <v>200</v>
      </c>
      <c r="I509" s="8">
        <v>16008.3</v>
      </c>
      <c r="J509" s="15"/>
    </row>
    <row r="510" spans="3:10" x14ac:dyDescent="0.25">
      <c r="C510" t="s">
        <v>201</v>
      </c>
      <c r="I510" s="8">
        <v>14469</v>
      </c>
      <c r="J510" s="15"/>
    </row>
    <row r="511" spans="3:10" x14ac:dyDescent="0.25">
      <c r="C511" t="s">
        <v>202</v>
      </c>
      <c r="I511" s="8">
        <v>1394.4</v>
      </c>
      <c r="J511" s="15"/>
    </row>
    <row r="512" spans="3:10" x14ac:dyDescent="0.25">
      <c r="C512" t="s">
        <v>203</v>
      </c>
      <c r="I512" s="8">
        <v>889.28</v>
      </c>
      <c r="J512" s="15"/>
    </row>
    <row r="513" spans="3:10" x14ac:dyDescent="0.25">
      <c r="C513" t="s">
        <v>204</v>
      </c>
      <c r="I513" s="8">
        <v>935</v>
      </c>
      <c r="J513" s="15"/>
    </row>
    <row r="514" spans="3:10" x14ac:dyDescent="0.25">
      <c r="C514" t="s">
        <v>137</v>
      </c>
      <c r="I514" s="8">
        <v>371.4</v>
      </c>
      <c r="J514" s="15"/>
    </row>
    <row r="515" spans="3:10" x14ac:dyDescent="0.25">
      <c r="C515" t="s">
        <v>138</v>
      </c>
      <c r="I515" s="8">
        <v>6032</v>
      </c>
      <c r="J515" s="15"/>
    </row>
    <row r="516" spans="3:10" x14ac:dyDescent="0.25">
      <c r="C516" t="s">
        <v>139</v>
      </c>
      <c r="I516" s="8">
        <v>888</v>
      </c>
      <c r="J516" s="15"/>
    </row>
    <row r="517" spans="3:10" x14ac:dyDescent="0.25">
      <c r="C517" t="s">
        <v>205</v>
      </c>
      <c r="I517" s="8">
        <v>2112.1999999999998</v>
      </c>
      <c r="J517" s="15"/>
    </row>
    <row r="518" spans="3:10" x14ac:dyDescent="0.25">
      <c r="C518" t="s">
        <v>206</v>
      </c>
      <c r="I518" s="8">
        <v>1272.8</v>
      </c>
      <c r="J518" s="15"/>
    </row>
    <row r="519" spans="3:10" x14ac:dyDescent="0.25">
      <c r="C519" t="s">
        <v>142</v>
      </c>
      <c r="I519" s="8">
        <v>1752</v>
      </c>
      <c r="J519" s="15"/>
    </row>
    <row r="520" spans="3:10" x14ac:dyDescent="0.25">
      <c r="C520" t="s">
        <v>143</v>
      </c>
      <c r="I520" s="8">
        <v>288</v>
      </c>
      <c r="J520" s="15"/>
    </row>
    <row r="521" spans="3:10" x14ac:dyDescent="0.25">
      <c r="C521" t="s">
        <v>144</v>
      </c>
      <c r="I521" s="8">
        <v>3904.2</v>
      </c>
      <c r="J521" s="15"/>
    </row>
    <row r="522" spans="3:10" x14ac:dyDescent="0.25">
      <c r="C522" t="s">
        <v>167</v>
      </c>
      <c r="I522" s="8">
        <v>6200</v>
      </c>
      <c r="J522" s="15"/>
    </row>
    <row r="523" spans="3:10" x14ac:dyDescent="0.25">
      <c r="C523" t="s">
        <v>168</v>
      </c>
      <c r="I523" s="8">
        <v>2304</v>
      </c>
      <c r="J523" s="15"/>
    </row>
    <row r="524" spans="3:10" x14ac:dyDescent="0.25">
      <c r="C524" t="s">
        <v>169</v>
      </c>
      <c r="I524" s="8">
        <v>1728</v>
      </c>
      <c r="J524" s="15"/>
    </row>
    <row r="525" spans="3:10" x14ac:dyDescent="0.25">
      <c r="C525" t="s">
        <v>171</v>
      </c>
      <c r="I525" s="8">
        <v>2880</v>
      </c>
      <c r="J525" s="15"/>
    </row>
    <row r="526" spans="3:10" x14ac:dyDescent="0.25">
      <c r="C526" t="s">
        <v>172</v>
      </c>
      <c r="I526" s="8">
        <v>1728</v>
      </c>
      <c r="J526" s="15"/>
    </row>
    <row r="527" spans="3:10" x14ac:dyDescent="0.25">
      <c r="C527" t="s">
        <v>173</v>
      </c>
      <c r="I527" s="8">
        <v>1571</v>
      </c>
      <c r="J527" s="15"/>
    </row>
    <row r="528" spans="3:10" x14ac:dyDescent="0.25">
      <c r="C528" t="s">
        <v>174</v>
      </c>
      <c r="I528" s="8">
        <v>3066</v>
      </c>
      <c r="J528" s="15"/>
    </row>
    <row r="529" spans="3:10" x14ac:dyDescent="0.25">
      <c r="C529" t="s">
        <v>175</v>
      </c>
      <c r="I529" s="8">
        <v>1440</v>
      </c>
      <c r="J529" s="15"/>
    </row>
    <row r="530" spans="3:10" x14ac:dyDescent="0.25">
      <c r="C530" t="s">
        <v>207</v>
      </c>
      <c r="I530" s="8">
        <v>4344</v>
      </c>
      <c r="J530" s="15"/>
    </row>
    <row r="531" spans="3:10" x14ac:dyDescent="0.25">
      <c r="C531" t="s">
        <v>177</v>
      </c>
      <c r="I531" s="8">
        <v>954</v>
      </c>
      <c r="J531" s="15"/>
    </row>
    <row r="532" spans="3:10" x14ac:dyDescent="0.25">
      <c r="C532" t="s">
        <v>208</v>
      </c>
      <c r="I532" s="8">
        <v>2100</v>
      </c>
      <c r="J532" s="15"/>
    </row>
    <row r="533" spans="3:10" x14ac:dyDescent="0.25">
      <c r="C533" t="s">
        <v>209</v>
      </c>
      <c r="I533" s="8">
        <v>728</v>
      </c>
      <c r="J533" s="15"/>
    </row>
    <row r="534" spans="3:10" x14ac:dyDescent="0.25">
      <c r="C534" t="s">
        <v>180</v>
      </c>
      <c r="I534" s="8">
        <v>9216</v>
      </c>
      <c r="J534" s="15"/>
    </row>
    <row r="535" spans="3:10" x14ac:dyDescent="0.25">
      <c r="C535" t="s">
        <v>210</v>
      </c>
      <c r="I535" s="8">
        <v>9882.5</v>
      </c>
      <c r="J535" s="15"/>
    </row>
    <row r="536" spans="3:10" x14ac:dyDescent="0.25">
      <c r="C536" t="s">
        <v>211</v>
      </c>
      <c r="I536" s="8">
        <v>5996</v>
      </c>
      <c r="J536" s="15"/>
    </row>
    <row r="537" spans="3:10" x14ac:dyDescent="0.25">
      <c r="C537" t="s">
        <v>228</v>
      </c>
      <c r="I537" s="8">
        <v>6240</v>
      </c>
      <c r="J537" s="15"/>
    </row>
    <row r="538" spans="3:10" x14ac:dyDescent="0.25">
      <c r="C538" t="s">
        <v>230</v>
      </c>
      <c r="I538" s="8">
        <v>6192</v>
      </c>
      <c r="J538" s="15"/>
    </row>
    <row r="539" spans="3:10" x14ac:dyDescent="0.25">
      <c r="C539" s="1" t="s">
        <v>70</v>
      </c>
      <c r="I539" s="9">
        <f>SUM(I499:I538)</f>
        <v>208837.03</v>
      </c>
      <c r="J539" s="16"/>
    </row>
    <row r="540" spans="3:10" x14ac:dyDescent="0.25">
      <c r="C540" s="1" t="s">
        <v>212</v>
      </c>
      <c r="I540" s="18">
        <f>I539*0.25</f>
        <v>52209.2575</v>
      </c>
      <c r="J540" s="17"/>
    </row>
    <row r="541" spans="3:10" x14ac:dyDescent="0.25">
      <c r="C541" s="1" t="s">
        <v>70</v>
      </c>
      <c r="I541" s="9">
        <f>SUM(I539:I540)</f>
        <v>261046.28750000001</v>
      </c>
      <c r="J541" s="16"/>
    </row>
    <row r="542" spans="3:10" x14ac:dyDescent="0.25">
      <c r="J542" s="15"/>
    </row>
    <row r="543" spans="3:10" x14ac:dyDescent="0.25">
      <c r="J543" s="15"/>
    </row>
    <row r="544" spans="3:10" x14ac:dyDescent="0.25">
      <c r="C544" s="1" t="s">
        <v>213</v>
      </c>
    </row>
    <row r="545" spans="3:9" x14ac:dyDescent="0.25">
      <c r="C545" t="s">
        <v>214</v>
      </c>
    </row>
    <row r="546" spans="3:9" x14ac:dyDescent="0.25">
      <c r="C546" t="s">
        <v>215</v>
      </c>
      <c r="I546" s="15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Ana</cp:lastModifiedBy>
  <cp:lastPrinted>2023-10-13T08:26:16Z</cp:lastPrinted>
  <dcterms:created xsi:type="dcterms:W3CDTF">2021-04-13T11:02:59Z</dcterms:created>
  <dcterms:modified xsi:type="dcterms:W3CDTF">2023-12-18T07:27:02Z</dcterms:modified>
</cp:coreProperties>
</file>